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292\Downloads\"/>
    </mc:Choice>
  </mc:AlternateContent>
  <bookViews>
    <workbookView xWindow="0" yWindow="0" windowWidth="28650" windowHeight="9750" firstSheet="2" activeTab="2"/>
  </bookViews>
  <sheets>
    <sheet name="All Plants sec-11" sheetId="1" state="hidden" r:id="rId1"/>
    <sheet name="details" sheetId="3" state="hidden" r:id="rId2"/>
    <sheet name="Compliance" sheetId="4" r:id="rId3"/>
    <sheet name="MoP" sheetId="8" state="hidden" r:id="rId4"/>
    <sheet name="D-3" sheetId="5" state="hidden" r:id="rId5"/>
    <sheet name="D-3_bECR" sheetId="7" state="hidden" r:id="rId6"/>
    <sheet name="NOAR" sheetId="6" state="hidden" r:id="rId7"/>
  </sheets>
  <definedNames>
    <definedName name="_xlnm._FilterDatabase" localSheetId="2" hidden="1">Compliance!$A$2:$E$31</definedName>
    <definedName name="_xlnm._FilterDatabase" localSheetId="4" hidden="1">'D-3'!$A$1:$E$14</definedName>
    <definedName name="_xlnm._FilterDatabase" localSheetId="5" hidden="1">'D-3_bECR'!$A$1:$E$2</definedName>
    <definedName name="_xlnm._FilterDatabase" localSheetId="1" hidden="1">details!$A$1:$J$36</definedName>
    <definedName name="_xlnm._FilterDatabase" localSheetId="3" hidden="1">MoP!$A$1:$E$29</definedName>
    <definedName name="_xlnm._FilterDatabase" localSheetId="6" hidden="1">NOAR!$A$1:$E$6</definedName>
    <definedName name="_xlnm.Print_Area" localSheetId="2">Compliance!$A$1:$G$32</definedName>
    <definedName name="_xlnm.Print_Area" localSheetId="4">'D-3'!$A$1:$I$17</definedName>
    <definedName name="_xlnm.Print_Area" localSheetId="5">'D-3_bECR'!$A$1:$I$4</definedName>
    <definedName name="_xlnm.Print_Area" localSheetId="1">details!$A$1:$P$36</definedName>
    <definedName name="_xlnm.Print_Area" localSheetId="3">MoP!$A$1:$I$31</definedName>
    <definedName name="_xlnm.Print_Area" localSheetId="6">NOAR!$A$1:$I$6</definedName>
    <definedName name="_xlnm.Print_Titles" localSheetId="2">Compliance!$2:$2</definedName>
    <definedName name="_xlnm.Print_Titles" localSheetId="4">'D-3'!#REF!</definedName>
    <definedName name="_xlnm.Print_Titles" localSheetId="5">'D-3_bECR'!#REF!</definedName>
    <definedName name="_xlnm.Print_Titles" localSheetId="1">details!$1:$1</definedName>
    <definedName name="_xlnm.Print_Titles" localSheetId="3">MoP!$1:$1</definedName>
    <definedName name="_xlnm.Print_Titles" localSheetId="6">NOAR!#REF!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4" l="1"/>
  <c r="E31" i="4"/>
  <c r="D31" i="4"/>
  <c r="D31" i="8" l="1"/>
  <c r="E31" i="8"/>
  <c r="E12" i="8"/>
  <c r="D12" i="8"/>
  <c r="F6" i="8"/>
  <c r="E16" i="5" l="1"/>
  <c r="D16" i="5"/>
  <c r="E4" i="7" l="1"/>
  <c r="D4" i="7"/>
  <c r="F6" i="6"/>
  <c r="E6" i="6"/>
  <c r="D6" i="6"/>
  <c r="H35" i="3" l="1"/>
  <c r="D35" i="3"/>
  <c r="H30" i="3"/>
  <c r="D30" i="3"/>
  <c r="A26" i="3"/>
  <c r="A27" i="3" s="1"/>
  <c r="A28" i="3" s="1"/>
  <c r="A29" i="3" s="1"/>
  <c r="H23" i="3"/>
  <c r="D23" i="3"/>
  <c r="A13" i="3"/>
  <c r="A14" i="3" s="1"/>
  <c r="A15" i="3" s="1"/>
  <c r="A16" i="3" s="1"/>
  <c r="A17" i="3" s="1"/>
  <c r="A18" i="3" s="1"/>
  <c r="A19" i="3" s="1"/>
  <c r="A20" i="3" s="1"/>
  <c r="A21" i="3" s="1"/>
  <c r="A22" i="3" s="1"/>
  <c r="H10" i="3"/>
  <c r="D10" i="3"/>
  <c r="D36" i="3" s="1"/>
  <c r="H36" i="3" l="1"/>
</calcChain>
</file>

<file path=xl/sharedStrings.xml><?xml version="1.0" encoding="utf-8"?>
<sst xmlns="http://schemas.openxmlformats.org/spreadsheetml/2006/main" count="655" uniqueCount="238">
  <si>
    <t>List of Gas based generating stations having PPAs</t>
  </si>
  <si>
    <t>SI. No.</t>
  </si>
  <si>
    <t>Plant Name</t>
  </si>
  <si>
    <t>Utility</t>
  </si>
  <si>
    <t>State</t>
  </si>
  <si>
    <t>Central sector</t>
  </si>
  <si>
    <t>FARIDABAD CCPP</t>
  </si>
  <si>
    <t>NTPC</t>
  </si>
  <si>
    <t>HARYANA</t>
  </si>
  <si>
    <t>ANTA CCPP</t>
  </si>
  <si>
    <t>RAJASTHAN</t>
  </si>
  <si>
    <t>AURAIYA CCPP</t>
  </si>
  <si>
    <t>UTTAR PRADESH</t>
  </si>
  <si>
    <t>DADRICCPP</t>
  </si>
  <si>
    <t>GANDHAR  (JHANORE) CCPP</t>
  </si>
  <si>
    <t>GUJARAT</t>
  </si>
  <si>
    <t>KAWAS CCPP</t>
  </si>
  <si>
    <t>RATNAGIRI  CCPP</t>
  </si>
  <si>
    <t>RGPPL</t>
  </si>
  <si>
    <t>MAHARASHTRA</t>
  </si>
  <si>
    <t>State sector</t>
  </si>
  <si>
    <t>IPGCL</t>
  </si>
  <si>
    <t>DELHI</t>
  </si>
  <si>
    <t>Pragati Power Corp. Ltd.</t>
  </si>
  <si>
    <t>PRAGATICCPP</t>
  </si>
  <si>
    <t>DHOLPUR  CCPP</t>
  </si>
  <si>
    <t>RRVUNL</t>
  </si>
  <si>
    <t>PIPAVAV CCPP</t>
  </si>
  <si>
    <t>GPPC (GSPC-Pipavav Power Comp. Ltd.)</t>
  </si>
  <si>
    <t>GSECL</t>
  </si>
  <si>
    <t>HAZIRA CCPP</t>
  </si>
  <si>
    <t>GSEG</t>
  </si>
  <si>
    <t>HAZIRA CCPP EXT</t>
  </si>
  <si>
    <t>UTRAN CCPP</t>
  </si>
  <si>
    <t>URAN CCPP</t>
  </si>
  <si>
    <t>MAHAGENCO</t>
  </si>
  <si>
    <t>GODAVARI (JEGURUPADU)</t>
  </si>
  <si>
    <t>APEPDCL</t>
  </si>
  <si>
    <t>ANDHRA PRADESH</t>
  </si>
  <si>
    <t>IPP</t>
  </si>
  <si>
    <t>GAMA CCPP</t>
  </si>
  <si>
    <t>Gama lnfraprop Pvt. Ltd.</t>
  </si>
  <si>
    <t>UTTARAKHAND</t>
  </si>
  <si>
    <t>Sravanthi Energy Pvt. Ltd.</t>
  </si>
  <si>
    <t>Tata Power Comp. Ltd.</t>
  </si>
  <si>
    <t>SUGEN CCPP</t>
  </si>
  <si>
    <t>Torrent Power Ltd.</t>
  </si>
  <si>
    <t>UNOSUGEN CCPP</t>
  </si>
  <si>
    <t>List of Gas based generating stations having no-PPAs</t>
  </si>
  <si>
    <t>DGEN Mega CCPP</t>
  </si>
  <si>
    <t>KONDAPALLI EXTN CCPP</t>
  </si>
  <si>
    <t>LANCO Kondapalli Power Pvt. Ltd.</t>
  </si>
  <si>
    <t>DHUVARAN CCPP (STAGE I)</t>
  </si>
  <si>
    <t>S. No</t>
  </si>
  <si>
    <t>Name of 
Power Station</t>
  </si>
  <si>
    <t>Name of the State</t>
  </si>
  <si>
    <t>Year of Commissioning</t>
  </si>
  <si>
    <t>P/ I</t>
  </si>
  <si>
    <t>PPA Capacity</t>
  </si>
  <si>
    <t xml:space="preserve">
PPA Details</t>
  </si>
  <si>
    <t>Connectivity</t>
  </si>
  <si>
    <t>(A) CENTRAL SECTOR</t>
  </si>
  <si>
    <t>P</t>
  </si>
  <si>
    <t>Long-term PPA with Haryana under Sec 62 of Electricity Act 2003</t>
  </si>
  <si>
    <t>STU</t>
  </si>
  <si>
    <t>Long-Term PPA with regional States under Sec 62 of Electricity Act 2003</t>
  </si>
  <si>
    <t>ISTS</t>
  </si>
  <si>
    <t>DADRI CCPP</t>
  </si>
  <si>
    <t xml:space="preserve">Long-Term PPA with regional States under Sec 62 of Electricity Act 2003 </t>
  </si>
  <si>
    <t>GANDHAR(JHANORE) CCPP</t>
  </si>
  <si>
    <t>As per MSEDCL letter dated 08.04.2022, MSEDCL has terminated the PPA dated 10.04.2007 with RGPPL w.e.f. 01.04.2014. 5yr PPA with railways for 550 MW expired in 2022.</t>
  </si>
  <si>
    <t>STU (Scheduling by WRLDC)</t>
  </si>
  <si>
    <t/>
  </si>
  <si>
    <t>(B) STATE SECTOR</t>
  </si>
  <si>
    <t>I.P.CCPP</t>
  </si>
  <si>
    <t>Long-Term PPA with Delhi Discoms  under Sec 62 of Electricity Act 2003</t>
  </si>
  <si>
    <t>PRAGATI CCGT-III</t>
  </si>
  <si>
    <t>Long-Term PPA with Delhi Discoms under Sec 62 of Electricity Act 2003</t>
  </si>
  <si>
    <t>PRAGATI CCPP</t>
  </si>
  <si>
    <t>DHOLPUR CCPP</t>
  </si>
  <si>
    <t>Long-Term PPA with Rajasthan under Sec 62 of Electricity Act 2003</t>
  </si>
  <si>
    <t>Long-Term PPA with Gujarat under Sec 62 of Electricity Act 2003</t>
  </si>
  <si>
    <t>Long-Term PPA with Maharashtra under Sec 62 of Electricity Act 2003</t>
  </si>
  <si>
    <t>GODAVARI  (JEGURUPADU)</t>
  </si>
  <si>
    <t xml:space="preserve">Long-Term PPA with AP Discom under Sec 62 of Electricity Act 2003 </t>
  </si>
  <si>
    <t>(C) PVT/IPP SECTOR</t>
  </si>
  <si>
    <t>No PPA</t>
  </si>
  <si>
    <t>Gama Infraprop Pvt. Ltd.</t>
  </si>
  <si>
    <t>PPA of 50% capacity with Uttarakhand under Sec 62 of Electricity Act 2003</t>
  </si>
  <si>
    <t>KASHIPUR CCPP</t>
  </si>
  <si>
    <t>PPA with Uttarakhand under Sec 62 of Electricity Act 2003</t>
  </si>
  <si>
    <t>TROMBAY CCPP (TPC)</t>
  </si>
  <si>
    <t>Long-Term PPA with Maharashtra Discom under Sec 62 of Electricity Act 2003</t>
  </si>
  <si>
    <t>SUGEN CCPP (TORRENT)</t>
  </si>
  <si>
    <t>Long-Term PPA with Torrent Distribution Ltd. and MP Discoms(through PTC) under Sec 63 of Electricity Act 2003</t>
  </si>
  <si>
    <t>Supply with in company (Torrent Distributin Ltd.) under Sec 62 of Electricity Act 2003</t>
  </si>
  <si>
    <t>KONDAPALLI  EXTN CCPP .</t>
  </si>
  <si>
    <t>NO PPA</t>
  </si>
  <si>
    <t>I.P. CCPP</t>
  </si>
  <si>
    <t>Installed Capacity 
(MW)</t>
  </si>
  <si>
    <t>DHUVARAN CCPP (STAGE II and III)</t>
  </si>
  <si>
    <t>TROMBAY CCPP</t>
  </si>
  <si>
    <t>SRAVANTHI CCPP</t>
  </si>
  <si>
    <t>RATNAGIRI</t>
  </si>
  <si>
    <t>PIPAVAV  CCPP</t>
  </si>
  <si>
    <t>DHUVARAN  CCPP (Stage II &amp; III)</t>
  </si>
  <si>
    <t>DHUVARAN  CCPP Stage I</t>
  </si>
  <si>
    <t>GPPC</t>
  </si>
  <si>
    <t>LANCO Kondapalli PPL</t>
  </si>
  <si>
    <t>email ID_1</t>
  </si>
  <si>
    <t>email ID_2</t>
  </si>
  <si>
    <t>ntpcanta@gmail.com</t>
  </si>
  <si>
    <t>dadrigas@gmail.com</t>
  </si>
  <si>
    <t xml:space="preserve">ccrauraiya@ntpc.co.in </t>
  </si>
  <si>
    <t>ccrauraiya@gmail.com</t>
  </si>
  <si>
    <t>ccrfgps@ntpc.co.in</t>
  </si>
  <si>
    <t>gamaschedule@rlggroup.co.in</t>
  </si>
  <si>
    <t>controlroompragati1@gmail.com</t>
  </si>
  <si>
    <t>exenoperation.dccpp@rvun.in</t>
  </si>
  <si>
    <t>scejggpp@ntpc.co.in</t>
  </si>
  <si>
    <t>CCRKAWAS@NTPC.CO.IN</t>
  </si>
  <si>
    <t>sce.rgppl@gmail.com</t>
  </si>
  <si>
    <t>shaiju.mr@site.rgppl.com</t>
  </si>
  <si>
    <t>controlroomgtps@gmail.com</t>
  </si>
  <si>
    <t>ccr.gppc@gspc.in</t>
  </si>
  <si>
    <t>gppc.tc@gspc.in</t>
  </si>
  <si>
    <t>dtpssecr2ccpp.gsecl@gebmail.com</t>
  </si>
  <si>
    <t>dtpsecr3ccpp.gsecl@gebmail.com</t>
  </si>
  <si>
    <t>dtpssem2.gsecl@gebmail.com</t>
  </si>
  <si>
    <t>370mwccpp2.utran@gmail.com</t>
  </si>
  <si>
    <t>aceutran.gsecl@gebmail.com</t>
  </si>
  <si>
    <t>ccrgtpsuran@mahagenco.in</t>
  </si>
  <si>
    <t>se1gtpsuran@mahagenco.in</t>
  </si>
  <si>
    <t>himadri.bhatta@tatapower.com</t>
  </si>
  <si>
    <t>sejegurupadu@gmail.com</t>
  </si>
  <si>
    <t>sejegu2@gvk.com</t>
  </si>
  <si>
    <t>hemanthnaidu.b@gvk.com</t>
  </si>
  <si>
    <t>ccr@sravanthigroup.com</t>
  </si>
  <si>
    <t>ronaknaik@torrentpower.com</t>
  </si>
  <si>
    <t>kishansingh@torrentpower.com</t>
  </si>
  <si>
    <t>sugenoperations@torrentpower.com</t>
  </si>
  <si>
    <t xml:space="preserve">sugenschedule@torrentpower.com </t>
  </si>
  <si>
    <t>denishspatel@torrentpower.com</t>
  </si>
  <si>
    <t>ravit@gspc.in</t>
  </si>
  <si>
    <t>nbhardwaj@gspc.in</t>
  </si>
  <si>
    <t>gseg.operation@gmail.com</t>
  </si>
  <si>
    <t>gseg.operation@gspc.in</t>
  </si>
  <si>
    <t xml:space="preserve">Unit7Cntrl@tatapower.com </t>
  </si>
  <si>
    <t>MO7@tatapower.com</t>
  </si>
  <si>
    <t>dgenoperations@torrentpower.com</t>
  </si>
  <si>
    <t>sugenschedule@torrentpower.com</t>
  </si>
  <si>
    <t>dushyantpatel@torrentpower.com</t>
  </si>
  <si>
    <t>ccr2@lancopower.in</t>
  </si>
  <si>
    <t>dtpssecr1ccpp.gsecl@gebmail.com</t>
  </si>
  <si>
    <t>SLDC</t>
  </si>
  <si>
    <t>email ID_3</t>
  </si>
  <si>
    <t>email ID_4</t>
  </si>
  <si>
    <t>rakeshranjan@ntpc.co.in</t>
  </si>
  <si>
    <t>rochaksaxena@ntpc.co.in</t>
  </si>
  <si>
    <t>nisarahmadmansoor@ntpc.co.in</t>
  </si>
  <si>
    <t>VIBHORMANGAL@NTPC.CO.IN</t>
  </si>
  <si>
    <t>saleem.abdulla@site.rgppl.com</t>
  </si>
  <si>
    <t>saleembinabdulla@gmail.com</t>
  </si>
  <si>
    <t>rajesh.ipgcl@gmail.com</t>
  </si>
  <si>
    <t>sldcharyanacr@gmail.com</t>
  </si>
  <si>
    <t>nrosrcc@ntpc.co.in</t>
  </si>
  <si>
    <t>scheduling@mahasldc.in</t>
  </si>
  <si>
    <t>delhisldcso@gmail.com</t>
  </si>
  <si>
    <t>ldshutdown@rvpn.co.in</t>
  </si>
  <si>
    <t>sldc.getco@gmail.com</t>
  </si>
  <si>
    <t>apsldctransco@gmail.com</t>
  </si>
  <si>
    <t>apsldclineclear@gmail.com</t>
  </si>
  <si>
    <t>sldc1@rediffmail.com</t>
  </si>
  <si>
    <t>Availability Declared by plants (MW)
during stressed period 
(May &amp; Jun-24) as on 19.04.24</t>
  </si>
  <si>
    <t>Availability for 01.05.24 to 05.05.24(MW)</t>
  </si>
  <si>
    <t>ECR (Rs/kWh) (inline with Sec-11 direction)</t>
  </si>
  <si>
    <t>FARIDABAD CCPP_RLNG</t>
  </si>
  <si>
    <t>ANTA CCPP_RLNG</t>
  </si>
  <si>
    <t>AURAIYA CCPP_RLNG</t>
  </si>
  <si>
    <t>DADRI CCPP_RLNG</t>
  </si>
  <si>
    <t>GANDHAR(JHANORE) CCPP_RLNG</t>
  </si>
  <si>
    <t>KAWAS CCPP_RLNG</t>
  </si>
  <si>
    <t>RATNAGIRI_RLNG</t>
  </si>
  <si>
    <t>I.P.CCPP_RLNG</t>
  </si>
  <si>
    <t>PRAGATI CCGT-III_RLNG</t>
  </si>
  <si>
    <t>PRAGATI CCPP_RLNG</t>
  </si>
  <si>
    <t>DHOLPUR CCPP_RLNG</t>
  </si>
  <si>
    <t>PIPAVAV  CCPP_RLNG</t>
  </si>
  <si>
    <t>DHUVARAN  CCPP (Stage II &amp; III)_RLNG</t>
  </si>
  <si>
    <t>HAZIRA CCPP_RLNG</t>
  </si>
  <si>
    <t>HAZIRA CCPP EXT_RLNG</t>
  </si>
  <si>
    <t>UTRAN CCPP_RLNG</t>
  </si>
  <si>
    <t>URAN CCPP_RLNG</t>
  </si>
  <si>
    <t>GODAVARI  (JEGURUPADU)_RLNG</t>
  </si>
  <si>
    <t>GAMA CCPP_RLNG</t>
  </si>
  <si>
    <t>KASHIPUR CCPP_RLNG</t>
  </si>
  <si>
    <t>TROMBAY CCPP (TPC)_RLNG</t>
  </si>
  <si>
    <t>SUGEN CCPP (TORRENT)_RLNG</t>
  </si>
  <si>
    <t>UNOSUGEN CCPP_RLNG</t>
  </si>
  <si>
    <t>DGEN Mega CCPP_RLNG</t>
  </si>
  <si>
    <t>KONDAPALLI  EXTN CCPP_RLNG</t>
  </si>
  <si>
    <t>DHUVARAN  CCPP Stage I_RLNG</t>
  </si>
  <si>
    <t xml:space="preserve">Availibility during May-June-2024 is Zero as PPA with GUVNL has been Expired. Plant not available. </t>
  </si>
  <si>
    <t>Unit operation below net 68% of CCPP capacity is constrained by GPCB norms for permissible stack emissions and unstable &amp; inefficient operation due to unit operation near PPM or PM mode changeover as per recommendation of OEM GE based on GT TTRF. The same matter is communicated to NLDC during meeting dated 25.04.2024 &amp; vide mail dated 26.04.2024.</t>
  </si>
  <si>
    <t>*All machines of Dadri Gas  are available during the stressed period as no overhauling/Inspection has been planned .Availability provided is installed capacity. However, Ex-bus capability shall be dependednt upon the ambient conditions during stressed period.
540** on 01.05.24: ** Dadri Gas GT#1 is Under Forced Outage.Hence,not available on 01/05/2024</t>
  </si>
  <si>
    <t>1.	385 MW Off-peak and 770 MW peak Power is tied-up for contractual supply to NVVN under crunch period scheme. 
2.	ECR for balance capacity can be given after the realistic Benchmark ECR is published by the constituted  committee &amp; the same should duly account for associated  off-take liabilities.</t>
  </si>
  <si>
    <t xml:space="preserve">1. Unit operation below net 68% of CCPP capacity is constrained by GPCB norms for permissible stack emissions and unstable &amp; inefficient operation due to unit operation near PPM or PM mode change over as per recommedation of OEM GE based on GT TTRF. The same matter is communicated  to NLDC during meeting dated 25.04.2024 &amp; vide mail dated 26.04.2024.
2. Availability is less than IC (351 MW) due to Summar Weather (high ambient condition) and after adjusting 3% aux. consumption and 3.22% State Transmission Loss. </t>
  </si>
  <si>
    <t>Status of NOAR registration</t>
  </si>
  <si>
    <t>NO</t>
  </si>
  <si>
    <t>Yes</t>
  </si>
  <si>
    <t>Not Declared</t>
  </si>
  <si>
    <t>Registration at NOAR awaited</t>
  </si>
  <si>
    <t>Total</t>
  </si>
  <si>
    <t>1.	ECR for PPA capacity (not to be scheduled by beneficiaries) for which gas could be tied after beneficiary / Grid  India confirmation is 11.872  Rs./Unit  (considering 120% of ECR) (+ incidental costs). This is subject to advance intimation for procurement.
 2.	ECR for balance capacity  (i.e. 93.98  MW non-PPA capacity) can be given after the realistic Benchmark ECR is published by the constituted  committee &amp; the same should duly account for associated  off-take liabilities.</t>
  </si>
  <si>
    <t>1.	ECR for PPA capacity (not to be scheduled by beneficiaries) for which gas could be tied after beneficiary / Grid  India confirmation is 11.872 Rs./Unit (considering 120% of ECR) + (incidental costs). This is subject to advance intimation for procurement.
 2.	ECR for balance capacity  (i.e. 230.94 MW non-PPA capacity) can be given after the realistic Benchmark ECR is published by the constituted  committee &amp; the same should duly account for associated  off-take liabilities.</t>
  </si>
  <si>
    <t>Remarks</t>
  </si>
  <si>
    <t>Plants not declared availability (D-3) as well as ECR/NOAR registration pending</t>
  </si>
  <si>
    <t>Reason for zero availablity declared??</t>
  </si>
  <si>
    <t>DGEN Mega CCPP_RLNG*</t>
  </si>
  <si>
    <t>* For non-PPA capacity</t>
  </si>
  <si>
    <t>Under process</t>
  </si>
  <si>
    <t>-</t>
  </si>
  <si>
    <t>Unit operation below net 68% of CCPP capacity is constrained by GPCB norms for permissible stack emissions and unstable &amp; inefficient operation due to unit operation near PPM or PM mode changeover as per recommendation of OEM GE based on GT TTRF. The same matter is communicated to NLDC during meeting dated 25.04.2024 &amp; vide mail dated 26.04.2024. NOAR registration completed on 30.04.24</t>
  </si>
  <si>
    <t>All capacity tied up</t>
  </si>
  <si>
    <t>KASHIPUR CCPP_RLNG (Phase-I &amp; II)</t>
  </si>
  <si>
    <t>Sravanthi Energy Pvt. Ltd.
(Phase-I)</t>
  </si>
  <si>
    <t>Sravanthi Energy Pvt. Ltd.
(Phase-II)</t>
  </si>
  <si>
    <t>GSECL
(Phase-II)</t>
  </si>
  <si>
    <t>GSECL
(Phase-III)</t>
  </si>
  <si>
    <t>Pragati Power Corp. Ltd.
(RLNG)</t>
  </si>
  <si>
    <t>Pragati Power Corp. Ltd.
(Gas)</t>
  </si>
  <si>
    <t>URAN CCPP_GF</t>
  </si>
  <si>
    <t>Availability for 13.05.24 to 19.05.24(MW)</t>
  </si>
  <si>
    <t>Not declared</t>
  </si>
  <si>
    <t>GBSs(Section 11) offer rates declared by Plant(13 May to 19 May 2024)</t>
  </si>
  <si>
    <t>9.85,13.65#</t>
  </si>
  <si>
    <t>#Offer price Revised from 16 to 19 May 2024
email received from the plant
Offer price Revised as per
email received from the plant
Offer Price revised from 16 to 19 May 2024.</t>
  </si>
  <si>
    <t>RATNAGIRI_LTRLNG*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</si>
</sst>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b/>
      <sz val="11"/>
      <color theme="1"/>
      <name val="Calibri"/>
      <family val="2"/>
      <scheme val="minor"/>
    </font>
    <font>
      <sz val="10"/>
      <name val="Arial"/>
      <family val="2"/>
    </font>
    <font>
      <b/>
      <sz val="10"/>
      <name val="Arial"/>
      <family val="2"/>
    </font>
    <font>
      <b/>
      <sz val="11"/>
      <name val="Arial"/>
      <family val="2"/>
    </font>
    <font>
      <sz val="11"/>
      <name val="Arial"/>
      <family val="2"/>
    </font>
    <font>
      <u/>
      <sz val="11"/>
      <color theme="10"/>
      <name val="Calibri"/>
      <family val="2"/>
      <scheme val="minor"/>
    </font>
    <font>
      <sz val="11"/>
      <name val="Calibri"/>
      <family val="2"/>
      <scheme val="minor"/>
    </font>
    <font>
      <b/>
      <sz val="12"/>
      <name val="Calibri"/>
      <family val="2"/>
      <scheme val="minor"/>
    </font>
    <font>
      <sz val="12"/>
      <color theme="1"/>
      <name val="Calibri"/>
      <family val="2"/>
      <scheme val="minor"/>
    </font>
    <font>
      <b/>
      <sz val="16"/>
      <name val="Arial"/>
      <family val="2"/>
    </font>
    <font>
      <b/>
      <sz val="12"/>
      <name val="Arial"/>
      <family val="2"/>
    </font>
    <font>
      <b/>
      <sz val="10"/>
      <name val="Calibri"/>
      <family val="2"/>
      <scheme val="minor"/>
    </font>
    <font>
      <b/>
      <sz val="16"/>
      <name val="Calibri"/>
      <family val="2"/>
      <scheme val="minor"/>
    </font>
    <font>
      <b/>
      <sz val="14"/>
      <name val="Calibri"/>
      <family val="2"/>
      <scheme val="minor"/>
    </font>
    <font>
      <sz val="14"/>
      <name val="Calibri"/>
      <family val="2"/>
      <scheme val="minor"/>
    </font>
    <font>
      <sz val="12"/>
      <name val="Arial"/>
      <family val="2"/>
    </font>
    <font>
      <b/>
      <sz val="22"/>
      <name val="Arial"/>
      <family val="2"/>
    </font>
    <font>
      <sz val="14"/>
      <color theme="1"/>
      <name val="Calibri"/>
      <family val="2"/>
      <scheme val="minor"/>
    </font>
    <font>
      <sz val="14"/>
      <color theme="1"/>
      <name val="Arial"/>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2" fillId="0" borderId="0"/>
    <xf numFmtId="0" fontId="6" fillId="0" borderId="0" applyNumberFormat="0" applyFill="0" applyBorder="0" applyAlignment="0" applyProtection="0"/>
  </cellStyleXfs>
  <cellXfs count="120">
    <xf numFmtId="0" fontId="0" fillId="0" borderId="0" xfId="0"/>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3" fillId="3" borderId="1" xfId="1" applyFont="1" applyFill="1" applyBorder="1" applyAlignment="1">
      <alignment horizontal="center" vertical="center" wrapText="1"/>
    </xf>
    <xf numFmtId="0" fontId="3" fillId="3" borderId="1" xfId="1" applyFont="1" applyFill="1" applyBorder="1" applyAlignment="1">
      <alignment horizontal="center" vertical="center"/>
    </xf>
    <xf numFmtId="0" fontId="5" fillId="0" borderId="1" xfId="1" applyFont="1" applyBorder="1" applyAlignment="1">
      <alignment horizontal="center" vertical="center" wrapText="1"/>
    </xf>
    <xf numFmtId="0" fontId="7" fillId="3" borderId="1" xfId="1" applyFont="1" applyFill="1" applyBorder="1" applyAlignment="1">
      <alignment horizontal="center" vertical="center" wrapText="1"/>
    </xf>
    <xf numFmtId="1" fontId="7" fillId="3" borderId="1" xfId="1" applyNumberFormat="1" applyFont="1" applyFill="1" applyBorder="1" applyAlignment="1">
      <alignment horizontal="center" vertical="center" wrapText="1"/>
    </xf>
    <xf numFmtId="0" fontId="2" fillId="0" borderId="0" xfId="1" applyAlignment="1">
      <alignment horizontal="center" vertical="center"/>
    </xf>
    <xf numFmtId="0" fontId="7" fillId="3" borderId="1" xfId="1" applyFont="1" applyFill="1" applyBorder="1" applyAlignment="1">
      <alignment horizontal="center" vertical="center"/>
    </xf>
    <xf numFmtId="0" fontId="7" fillId="3" borderId="0" xfId="1" applyFont="1" applyFill="1" applyAlignment="1">
      <alignment horizontal="center" vertical="center"/>
    </xf>
    <xf numFmtId="0" fontId="3" fillId="0" borderId="1" xfId="1" applyFont="1" applyBorder="1" applyAlignment="1">
      <alignment horizontal="center" vertical="center" wrapText="1"/>
    </xf>
    <xf numFmtId="0" fontId="4" fillId="0" borderId="1" xfId="1" applyFont="1" applyBorder="1" applyAlignment="1">
      <alignment horizontal="center" vertical="center" wrapText="1"/>
    </xf>
    <xf numFmtId="1" fontId="4" fillId="0" borderId="1" xfId="1" applyNumberFormat="1" applyFont="1" applyBorder="1" applyAlignment="1">
      <alignment horizontal="center" vertical="center" wrapText="1"/>
    </xf>
    <xf numFmtId="2" fontId="4" fillId="0" borderId="2" xfId="1" applyNumberFormat="1" applyFont="1" applyBorder="1" applyAlignment="1">
      <alignment horizontal="center" vertical="center" wrapText="1"/>
    </xf>
    <xf numFmtId="0" fontId="4" fillId="3" borderId="3" xfId="1" applyFont="1" applyFill="1" applyBorder="1" applyAlignment="1">
      <alignment horizontal="center" vertical="center"/>
    </xf>
    <xf numFmtId="0" fontId="5" fillId="0" borderId="0" xfId="1" applyFont="1" applyAlignment="1">
      <alignment horizontal="center" vertical="center"/>
    </xf>
    <xf numFmtId="2" fontId="4" fillId="0" borderId="1" xfId="1" applyNumberFormat="1" applyFont="1" applyBorder="1" applyAlignment="1">
      <alignment horizontal="center" vertical="center" wrapText="1"/>
    </xf>
    <xf numFmtId="0" fontId="4" fillId="3" borderId="3" xfId="1" applyFont="1" applyFill="1" applyBorder="1" applyAlignment="1">
      <alignment horizontal="left" vertical="center"/>
    </xf>
    <xf numFmtId="0" fontId="2" fillId="0" borderId="0" xfId="1" applyAlignment="1">
      <alignment horizontal="left" vertical="center"/>
    </xf>
    <xf numFmtId="0" fontId="4" fillId="0" borderId="1" xfId="1" applyFont="1" applyBorder="1" applyAlignment="1">
      <alignment horizontal="center" vertical="center"/>
    </xf>
    <xf numFmtId="1" fontId="7" fillId="3" borderId="1" xfId="1" applyNumberFormat="1" applyFont="1" applyFill="1" applyBorder="1" applyAlignment="1">
      <alignment horizontal="center" vertical="center"/>
    </xf>
    <xf numFmtId="1" fontId="4" fillId="0" borderId="1" xfId="1" applyNumberFormat="1" applyFont="1" applyBorder="1" applyAlignment="1">
      <alignment horizontal="center" vertical="center"/>
    </xf>
    <xf numFmtId="2" fontId="7" fillId="0" borderId="6" xfId="1" applyNumberFormat="1" applyFont="1" applyBorder="1" applyAlignment="1">
      <alignment horizontal="center" vertical="center" wrapText="1"/>
    </xf>
    <xf numFmtId="2" fontId="7" fillId="3" borderId="6" xfId="1" applyNumberFormat="1" applyFont="1" applyFill="1" applyBorder="1" applyAlignment="1">
      <alignment horizontal="center" vertical="center"/>
    </xf>
    <xf numFmtId="2" fontId="4" fillId="0" borderId="2" xfId="1" applyNumberFormat="1" applyFont="1" applyBorder="1" applyAlignment="1">
      <alignment horizontal="center" vertical="center"/>
    </xf>
    <xf numFmtId="2" fontId="4" fillId="0" borderId="1" xfId="1" applyNumberFormat="1" applyFont="1" applyBorder="1" applyAlignment="1">
      <alignment horizontal="center" vertical="center"/>
    </xf>
    <xf numFmtId="0" fontId="4" fillId="0" borderId="3" xfId="1" applyFont="1" applyBorder="1" applyAlignment="1">
      <alignment horizontal="center" vertical="center"/>
    </xf>
    <xf numFmtId="0" fontId="9" fillId="4" borderId="0" xfId="0" applyFont="1" applyFill="1" applyAlignment="1">
      <alignment horizontal="center" vertical="center"/>
    </xf>
    <xf numFmtId="0" fontId="4" fillId="3" borderId="2" xfId="1" applyFont="1" applyFill="1" applyBorder="1" applyAlignment="1">
      <alignment horizontal="left" vertical="center"/>
    </xf>
    <xf numFmtId="0" fontId="7" fillId="3" borderId="1" xfId="1" applyFont="1" applyFill="1" applyBorder="1" applyAlignment="1">
      <alignment horizontal="left" vertical="center"/>
    </xf>
    <xf numFmtId="0" fontId="4" fillId="0" borderId="1" xfId="1" applyFont="1" applyBorder="1" applyAlignment="1">
      <alignment horizontal="left" vertical="center"/>
    </xf>
    <xf numFmtId="1" fontId="6" fillId="3" borderId="1" xfId="2" applyNumberFormat="1" applyFill="1" applyBorder="1" applyAlignment="1">
      <alignment horizontal="center" vertical="center"/>
    </xf>
    <xf numFmtId="0" fontId="6" fillId="0" borderId="0" xfId="2" applyAlignment="1">
      <alignment horizontal="center" vertical="center"/>
    </xf>
    <xf numFmtId="0" fontId="6" fillId="0" borderId="1" xfId="2" applyBorder="1" applyAlignment="1">
      <alignment horizontal="center" vertical="center" wrapText="1"/>
    </xf>
    <xf numFmtId="0" fontId="6" fillId="0" borderId="1" xfId="2" applyBorder="1" applyAlignment="1">
      <alignment horizontal="center" vertical="center"/>
    </xf>
    <xf numFmtId="0" fontId="6" fillId="0" borderId="1" xfId="2" applyBorder="1" applyAlignment="1" applyProtection="1">
      <alignment horizontal="center" vertical="center" wrapText="1"/>
    </xf>
    <xf numFmtId="2" fontId="7" fillId="3" borderId="1" xfId="1" applyNumberFormat="1" applyFont="1" applyFill="1" applyBorder="1" applyAlignment="1">
      <alignment horizontal="center" vertical="center"/>
    </xf>
    <xf numFmtId="2" fontId="7" fillId="0" borderId="1" xfId="1" applyNumberFormat="1" applyFont="1" applyBorder="1" applyAlignment="1">
      <alignment horizontal="center" vertical="center" wrapText="1"/>
    </xf>
    <xf numFmtId="49" fontId="6" fillId="0" borderId="1" xfId="2" applyNumberFormat="1" applyBorder="1" applyAlignment="1">
      <alignment horizontal="center" vertical="center"/>
    </xf>
    <xf numFmtId="0" fontId="4" fillId="3" borderId="1" xfId="1" applyFont="1" applyFill="1" applyBorder="1" applyAlignment="1">
      <alignment horizontal="left" vertical="center"/>
    </xf>
    <xf numFmtId="0" fontId="4" fillId="3" borderId="1" xfId="1" applyFont="1" applyFill="1" applyBorder="1" applyAlignment="1">
      <alignment horizontal="center" vertical="center"/>
    </xf>
    <xf numFmtId="0" fontId="6" fillId="0" borderId="7" xfId="2" applyBorder="1" applyAlignment="1">
      <alignment horizontal="center" vertical="center"/>
    </xf>
    <xf numFmtId="1" fontId="7" fillId="3" borderId="2" xfId="1" applyNumberFormat="1" applyFont="1" applyFill="1" applyBorder="1" applyAlignment="1">
      <alignment horizontal="center" vertical="center"/>
    </xf>
    <xf numFmtId="1" fontId="6" fillId="3" borderId="2" xfId="2" applyNumberFormat="1" applyFill="1" applyBorder="1" applyAlignment="1">
      <alignment horizontal="center" vertical="center"/>
    </xf>
    <xf numFmtId="1" fontId="4" fillId="0" borderId="2" xfId="1" applyNumberFormat="1" applyFont="1" applyBorder="1" applyAlignment="1">
      <alignment horizontal="center" vertical="center"/>
    </xf>
    <xf numFmtId="0" fontId="4" fillId="3" borderId="2" xfId="1" applyFont="1" applyFill="1" applyBorder="1" applyAlignment="1">
      <alignment horizontal="center" vertical="center"/>
    </xf>
    <xf numFmtId="0" fontId="9" fillId="4" borderId="1" xfId="0" applyFont="1" applyFill="1" applyBorder="1" applyAlignment="1">
      <alignment horizontal="center" vertical="center"/>
    </xf>
    <xf numFmtId="0" fontId="4" fillId="0" borderId="5" xfId="1" applyFont="1" applyBorder="1" applyAlignment="1">
      <alignment horizontal="center" vertical="center" wrapText="1"/>
    </xf>
    <xf numFmtId="0" fontId="4" fillId="0" borderId="5" xfId="1" applyFont="1" applyBorder="1" applyAlignment="1">
      <alignment horizontal="left" vertical="center"/>
    </xf>
    <xf numFmtId="0" fontId="5" fillId="0" borderId="5" xfId="1" applyFont="1" applyBorder="1" applyAlignment="1">
      <alignment horizontal="center" vertical="center"/>
    </xf>
    <xf numFmtId="1" fontId="10" fillId="0" borderId="5" xfId="1" applyNumberFormat="1" applyFont="1" applyBorder="1" applyAlignment="1">
      <alignment horizontal="center" vertical="center"/>
    </xf>
    <xf numFmtId="1" fontId="4" fillId="0" borderId="5" xfId="1" applyNumberFormat="1" applyFont="1" applyBorder="1" applyAlignment="1">
      <alignment horizontal="center" vertical="center"/>
    </xf>
    <xf numFmtId="1" fontId="4" fillId="0" borderId="5" xfId="1" applyNumberFormat="1" applyFont="1" applyBorder="1" applyAlignment="1">
      <alignment horizontal="center" vertical="center" wrapText="1"/>
    </xf>
    <xf numFmtId="0" fontId="4" fillId="0" borderId="5" xfId="1" applyFont="1" applyBorder="1" applyAlignment="1">
      <alignment horizontal="center" vertical="center"/>
    </xf>
    <xf numFmtId="1" fontId="4" fillId="0" borderId="6" xfId="1" applyNumberFormat="1" applyFont="1" applyBorder="1" applyAlignment="1">
      <alignment horizontal="center" vertical="center"/>
    </xf>
    <xf numFmtId="0" fontId="7" fillId="5" borderId="0" xfId="1" applyFont="1" applyFill="1" applyAlignment="1">
      <alignment horizontal="center" vertical="center"/>
    </xf>
    <xf numFmtId="0" fontId="12" fillId="3" borderId="0" xfId="1" applyFont="1" applyFill="1" applyAlignment="1">
      <alignment vertical="top" wrapText="1"/>
    </xf>
    <xf numFmtId="0" fontId="3" fillId="0" borderId="1" xfId="1" applyFont="1" applyBorder="1" applyAlignment="1">
      <alignment horizontal="center" vertical="center"/>
    </xf>
    <xf numFmtId="0" fontId="2" fillId="0" borderId="1" xfId="1" applyBorder="1" applyAlignment="1">
      <alignment horizontal="center"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1" fontId="7" fillId="0" borderId="1" xfId="1" applyNumberFormat="1" applyFont="1" applyBorder="1" applyAlignment="1">
      <alignment horizontal="center" vertical="center"/>
    </xf>
    <xf numFmtId="0" fontId="7" fillId="0" borderId="1" xfId="1" applyFont="1" applyBorder="1" applyAlignment="1">
      <alignment horizontal="left" vertical="top" wrapText="1"/>
    </xf>
    <xf numFmtId="164" fontId="7" fillId="0" borderId="1" xfId="1" applyNumberFormat="1" applyFont="1" applyBorder="1" applyAlignment="1">
      <alignment horizontal="center" vertical="center"/>
    </xf>
    <xf numFmtId="0" fontId="7" fillId="0" borderId="1" xfId="1" applyFont="1" applyBorder="1" applyAlignment="1">
      <alignment horizontal="left" vertical="center" wrapText="1"/>
    </xf>
    <xf numFmtId="1" fontId="11" fillId="0" borderId="1" xfId="1" applyNumberFormat="1" applyFont="1" applyBorder="1" applyAlignment="1">
      <alignment horizontal="center" vertical="center"/>
    </xf>
    <xf numFmtId="1" fontId="14" fillId="0" borderId="1" xfId="1" applyNumberFormat="1" applyFont="1" applyBorder="1" applyAlignment="1">
      <alignment horizontal="center" vertical="center"/>
    </xf>
    <xf numFmtId="0" fontId="15" fillId="0" borderId="1" xfId="1" applyFont="1" applyBorder="1" applyAlignment="1">
      <alignment horizontal="center" vertical="center"/>
    </xf>
    <xf numFmtId="0" fontId="14" fillId="0" borderId="1" xfId="1" applyFont="1" applyBorder="1" applyAlignment="1">
      <alignment horizontal="left" vertical="center" wrapText="1"/>
    </xf>
    <xf numFmtId="0" fontId="16" fillId="0" borderId="1" xfId="1" applyFont="1" applyBorder="1" applyAlignment="1">
      <alignment horizontal="center" vertical="center"/>
    </xf>
    <xf numFmtId="1" fontId="15" fillId="0" borderId="1" xfId="1" applyNumberFormat="1" applyFont="1" applyBorder="1" applyAlignment="1">
      <alignment horizontal="center" vertical="center"/>
    </xf>
    <xf numFmtId="0" fontId="7" fillId="4" borderId="1" xfId="1" applyFont="1" applyFill="1" applyBorder="1" applyAlignment="1">
      <alignment horizontal="center" vertical="center"/>
    </xf>
    <xf numFmtId="1" fontId="2" fillId="0" borderId="0" xfId="1" applyNumberFormat="1" applyAlignment="1">
      <alignment horizontal="center" vertical="center"/>
    </xf>
    <xf numFmtId="2" fontId="7" fillId="0" borderId="1" xfId="1" applyNumberFormat="1" applyFont="1" applyBorder="1" applyAlignment="1">
      <alignment horizontal="center" vertical="center"/>
    </xf>
    <xf numFmtId="0" fontId="7" fillId="0" borderId="1" xfId="1" quotePrefix="1" applyFont="1" applyBorder="1" applyAlignment="1">
      <alignment horizontal="center" vertical="center"/>
    </xf>
    <xf numFmtId="0" fontId="7" fillId="0" borderId="1" xfId="1" applyFont="1" applyBorder="1" applyAlignment="1">
      <alignment horizontal="left" vertical="center"/>
    </xf>
    <xf numFmtId="0" fontId="15" fillId="0" borderId="1" xfId="1" applyFont="1" applyBorder="1" applyAlignment="1">
      <alignment horizontal="center" vertical="center" wrapText="1"/>
    </xf>
    <xf numFmtId="2" fontId="15" fillId="6" borderId="1" xfId="1" applyNumberFormat="1" applyFont="1" applyFill="1" applyBorder="1" applyAlignment="1">
      <alignment horizontal="center" vertical="center" wrapText="1"/>
    </xf>
    <xf numFmtId="2" fontId="15" fillId="6" borderId="1" xfId="1" applyNumberFormat="1" applyFont="1" applyFill="1" applyBorder="1" applyAlignment="1">
      <alignment horizontal="center" vertical="center"/>
    </xf>
    <xf numFmtId="0" fontId="15" fillId="6" borderId="1" xfId="1" applyFont="1" applyFill="1" applyBorder="1" applyAlignment="1">
      <alignment horizontal="center" vertical="center"/>
    </xf>
    <xf numFmtId="1" fontId="14" fillId="6" borderId="1" xfId="1" applyNumberFormat="1" applyFont="1" applyFill="1" applyBorder="1" applyAlignment="1">
      <alignment horizontal="center" vertical="center"/>
    </xf>
    <xf numFmtId="0" fontId="2" fillId="6" borderId="0" xfId="1" applyFill="1" applyAlignment="1">
      <alignment horizontal="center" vertical="center"/>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2" fontId="8" fillId="6" borderId="1" xfId="1" applyNumberFormat="1" applyFont="1" applyFill="1" applyBorder="1" applyAlignment="1">
      <alignment horizontal="center" vertical="center" wrapText="1"/>
    </xf>
    <xf numFmtId="0" fontId="16" fillId="0" borderId="0" xfId="1" applyFont="1" applyAlignment="1">
      <alignment horizontal="center" vertical="center"/>
    </xf>
    <xf numFmtId="0" fontId="18" fillId="0" borderId="1" xfId="1" applyFont="1" applyBorder="1" applyAlignment="1">
      <alignment horizontal="center" vertical="center"/>
    </xf>
    <xf numFmtId="1" fontId="18" fillId="0" borderId="1" xfId="1" applyNumberFormat="1" applyFont="1" applyBorder="1" applyAlignment="1">
      <alignment horizontal="center" vertical="center"/>
    </xf>
    <xf numFmtId="0" fontId="18" fillId="6" borderId="1" xfId="1" applyFont="1" applyFill="1" applyBorder="1" applyAlignment="1">
      <alignment horizontal="center" vertical="center"/>
    </xf>
    <xf numFmtId="0" fontId="19" fillId="6" borderId="1" xfId="1" applyFont="1" applyFill="1" applyBorder="1" applyAlignment="1">
      <alignment horizontal="center" vertical="center"/>
    </xf>
    <xf numFmtId="0" fontId="15" fillId="4" borderId="1" xfId="1" applyFont="1" applyFill="1" applyBorder="1" applyAlignment="1">
      <alignment horizontal="center" vertical="center"/>
    </xf>
    <xf numFmtId="0" fontId="1" fillId="2"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8" fillId="4" borderId="1" xfId="0" applyFont="1" applyFill="1" applyBorder="1" applyAlignment="1">
      <alignment horizontal="center" vertical="center"/>
    </xf>
    <xf numFmtId="0" fontId="14" fillId="0" borderId="1" xfId="1" applyFont="1" applyBorder="1" applyAlignment="1">
      <alignment horizontal="center" vertical="center" wrapText="1"/>
    </xf>
    <xf numFmtId="0" fontId="16" fillId="4" borderId="9" xfId="1" applyFont="1" applyFill="1" applyBorder="1" applyAlignment="1">
      <alignment horizontal="left" vertical="center" wrapText="1"/>
    </xf>
    <xf numFmtId="0" fontId="16" fillId="4" borderId="9" xfId="1" applyFont="1" applyFill="1" applyBorder="1" applyAlignment="1">
      <alignment horizontal="left" vertical="center"/>
    </xf>
    <xf numFmtId="0" fontId="19" fillId="6" borderId="2" xfId="1" applyFont="1" applyFill="1" applyBorder="1" applyAlignment="1">
      <alignment horizontal="center" vertical="center"/>
    </xf>
    <xf numFmtId="0" fontId="19" fillId="6" borderId="4" xfId="1" applyFont="1" applyFill="1" applyBorder="1" applyAlignment="1">
      <alignment horizontal="center" vertical="center"/>
    </xf>
    <xf numFmtId="0" fontId="17" fillId="0" borderId="10" xfId="1" applyFont="1" applyBorder="1" applyAlignment="1">
      <alignment horizontal="center" vertical="center"/>
    </xf>
    <xf numFmtId="0" fontId="15" fillId="0" borderId="5" xfId="1" applyFont="1" applyBorder="1" applyAlignment="1">
      <alignment horizontal="center" vertical="center"/>
    </xf>
    <xf numFmtId="0" fontId="15" fillId="0" borderId="8" xfId="1" applyFont="1" applyBorder="1" applyAlignment="1">
      <alignment horizontal="center" vertical="center"/>
    </xf>
    <xf numFmtId="0" fontId="15" fillId="0" borderId="5" xfId="1" applyFont="1" applyBorder="1" applyAlignment="1">
      <alignment horizontal="center" vertical="center" wrapText="1"/>
    </xf>
    <xf numFmtId="0" fontId="15" fillId="0" borderId="8" xfId="1" applyFont="1" applyBorder="1" applyAlignment="1">
      <alignment horizontal="center" vertical="center" wrapText="1"/>
    </xf>
    <xf numFmtId="1" fontId="18" fillId="0" borderId="5" xfId="1" applyNumberFormat="1" applyFont="1" applyBorder="1" applyAlignment="1">
      <alignment horizontal="center" vertical="center"/>
    </xf>
    <xf numFmtId="1" fontId="18" fillId="0" borderId="8" xfId="1" applyNumberFormat="1" applyFont="1" applyBorder="1" applyAlignment="1">
      <alignment horizontal="center" vertical="center"/>
    </xf>
    <xf numFmtId="1" fontId="15" fillId="0" borderId="5" xfId="1" applyNumberFormat="1" applyFont="1" applyBorder="1" applyAlignment="1">
      <alignment horizontal="center" vertical="center"/>
    </xf>
    <xf numFmtId="1" fontId="15" fillId="0" borderId="8" xfId="1" applyNumberFormat="1" applyFont="1" applyBorder="1" applyAlignment="1">
      <alignment horizontal="center"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8" fillId="0" borderId="1" xfId="1" applyFont="1" applyBorder="1" applyAlignment="1">
      <alignment horizontal="center" vertical="center" wrapText="1"/>
    </xf>
    <xf numFmtId="0" fontId="7" fillId="4" borderId="5"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2" fillId="0" borderId="9" xfId="1" applyBorder="1" applyAlignment="1">
      <alignment horizontal="left"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se1gtpsuran@mahagenco.in" TargetMode="External"/><Relationship Id="rId21" Type="http://schemas.openxmlformats.org/officeDocument/2006/relationships/hyperlink" Target="mailto:gseg.operation@gspc.in" TargetMode="External"/><Relationship Id="rId42" Type="http://schemas.openxmlformats.org/officeDocument/2006/relationships/hyperlink" Target="mailto:nbhardwaj@gspc.in" TargetMode="External"/><Relationship Id="rId47" Type="http://schemas.openxmlformats.org/officeDocument/2006/relationships/hyperlink" Target="mailto:dgenoperations@torrentpower.com" TargetMode="External"/><Relationship Id="rId63" Type="http://schemas.openxmlformats.org/officeDocument/2006/relationships/hyperlink" Target="mailto:nrosrcc@ntpc.co.in" TargetMode="External"/><Relationship Id="rId68" Type="http://schemas.openxmlformats.org/officeDocument/2006/relationships/hyperlink" Target="mailto:scheduling@mahasldc.in" TargetMode="External"/><Relationship Id="rId2" Type="http://schemas.openxmlformats.org/officeDocument/2006/relationships/hyperlink" Target="mailto:ccrauraiya@ntpc.co.in" TargetMode="External"/><Relationship Id="rId16" Type="http://schemas.openxmlformats.org/officeDocument/2006/relationships/hyperlink" Target="mailto:ccr.gppc@gspc.in" TargetMode="External"/><Relationship Id="rId29" Type="http://schemas.openxmlformats.org/officeDocument/2006/relationships/hyperlink" Target="mailto:sejegu2@gvk.com" TargetMode="External"/><Relationship Id="rId11" Type="http://schemas.openxmlformats.org/officeDocument/2006/relationships/hyperlink" Target="mailto:CCRKAWAS@NTPC.CO.IN" TargetMode="External"/><Relationship Id="rId24" Type="http://schemas.openxmlformats.org/officeDocument/2006/relationships/hyperlink" Target="mailto:aceutran.gsecl@gebmail.com" TargetMode="External"/><Relationship Id="rId32" Type="http://schemas.openxmlformats.org/officeDocument/2006/relationships/hyperlink" Target="mailto:ronaknaik@torrentpower.com" TargetMode="External"/><Relationship Id="rId37" Type="http://schemas.openxmlformats.org/officeDocument/2006/relationships/hyperlink" Target="mailto:sugenoperations@torrentpower.com" TargetMode="External"/><Relationship Id="rId40" Type="http://schemas.openxmlformats.org/officeDocument/2006/relationships/hyperlink" Target="mailto:nbhardwaj@gspc.in" TargetMode="External"/><Relationship Id="rId45" Type="http://schemas.openxmlformats.org/officeDocument/2006/relationships/hyperlink" Target="mailto:gseg.operation@gmail.com" TargetMode="External"/><Relationship Id="rId53" Type="http://schemas.openxmlformats.org/officeDocument/2006/relationships/hyperlink" Target="mailto:dtpssem2.gsecl@gebmail.com" TargetMode="External"/><Relationship Id="rId58" Type="http://schemas.openxmlformats.org/officeDocument/2006/relationships/hyperlink" Target="mailto:saleem.abdulla@site.rgppl.com" TargetMode="External"/><Relationship Id="rId66" Type="http://schemas.openxmlformats.org/officeDocument/2006/relationships/hyperlink" Target="mailto:ldshutdown@rvpn.co.in" TargetMode="External"/><Relationship Id="rId74" Type="http://schemas.openxmlformats.org/officeDocument/2006/relationships/hyperlink" Target="mailto:apsldctransco@gmail.com" TargetMode="External"/><Relationship Id="rId5" Type="http://schemas.openxmlformats.org/officeDocument/2006/relationships/hyperlink" Target="mailto:ccrfgps@ntpc.co.in" TargetMode="External"/><Relationship Id="rId61" Type="http://schemas.openxmlformats.org/officeDocument/2006/relationships/hyperlink" Target="mailto:rajesh.ipgcl@gmail.com" TargetMode="External"/><Relationship Id="rId19" Type="http://schemas.openxmlformats.org/officeDocument/2006/relationships/hyperlink" Target="mailto:dtpsecr3ccpp.gsecl@gebmail.com" TargetMode="External"/><Relationship Id="rId14" Type="http://schemas.openxmlformats.org/officeDocument/2006/relationships/hyperlink" Target="mailto:controlroomgtps@gmail.com" TargetMode="External"/><Relationship Id="rId22" Type="http://schemas.openxmlformats.org/officeDocument/2006/relationships/hyperlink" Target="mailto:gseg.operation@gspc.in" TargetMode="External"/><Relationship Id="rId27" Type="http://schemas.openxmlformats.org/officeDocument/2006/relationships/hyperlink" Target="mailto:Unit7Cntrl@tatapower.com" TargetMode="External"/><Relationship Id="rId30" Type="http://schemas.openxmlformats.org/officeDocument/2006/relationships/hyperlink" Target="mailto:hemanthnaidu.b@gvk.com" TargetMode="External"/><Relationship Id="rId35" Type="http://schemas.openxmlformats.org/officeDocument/2006/relationships/hyperlink" Target="mailto:sugenschedule@torrentpower.com" TargetMode="External"/><Relationship Id="rId43" Type="http://schemas.openxmlformats.org/officeDocument/2006/relationships/hyperlink" Target="mailto:ravit@gspc.in" TargetMode="External"/><Relationship Id="rId48" Type="http://schemas.openxmlformats.org/officeDocument/2006/relationships/hyperlink" Target="mailto:sugenschedule@torrentpower.com" TargetMode="External"/><Relationship Id="rId56" Type="http://schemas.openxmlformats.org/officeDocument/2006/relationships/hyperlink" Target="mailto:nisarahmadmansoor@ntpc.co.in" TargetMode="External"/><Relationship Id="rId64" Type="http://schemas.openxmlformats.org/officeDocument/2006/relationships/hyperlink" Target="mailto:scheduling@mahasldc.in" TargetMode="External"/><Relationship Id="rId69" Type="http://schemas.openxmlformats.org/officeDocument/2006/relationships/hyperlink" Target="mailto:apsldctransco@gmail.com" TargetMode="External"/><Relationship Id="rId8" Type="http://schemas.openxmlformats.org/officeDocument/2006/relationships/hyperlink" Target="mailto:controlroompragati1@gmail.com" TargetMode="External"/><Relationship Id="rId51" Type="http://schemas.openxmlformats.org/officeDocument/2006/relationships/hyperlink" Target="mailto:ccr2@lancopower.in" TargetMode="External"/><Relationship Id="rId72" Type="http://schemas.openxmlformats.org/officeDocument/2006/relationships/hyperlink" Target="mailto:sldc1@rediffmail.com" TargetMode="External"/><Relationship Id="rId3" Type="http://schemas.openxmlformats.org/officeDocument/2006/relationships/hyperlink" Target="mailto:ccrauraiya@gmail.com" TargetMode="External"/><Relationship Id="rId12" Type="http://schemas.openxmlformats.org/officeDocument/2006/relationships/hyperlink" Target="mailto:sce.rgppl@gmail.com" TargetMode="External"/><Relationship Id="rId17" Type="http://schemas.openxmlformats.org/officeDocument/2006/relationships/hyperlink" Target="mailto:gppc.tc@gspc.in" TargetMode="External"/><Relationship Id="rId25" Type="http://schemas.openxmlformats.org/officeDocument/2006/relationships/hyperlink" Target="mailto:ccrgtpsuran@mahagenco.in" TargetMode="External"/><Relationship Id="rId33" Type="http://schemas.openxmlformats.org/officeDocument/2006/relationships/hyperlink" Target="mailto:kishansingh@torrentpower.com" TargetMode="External"/><Relationship Id="rId38" Type="http://schemas.openxmlformats.org/officeDocument/2006/relationships/hyperlink" Target="mailto:sugenschedule@torrentpower.com" TargetMode="External"/><Relationship Id="rId46" Type="http://schemas.openxmlformats.org/officeDocument/2006/relationships/hyperlink" Target="mailto:MO7@tatapower.com" TargetMode="External"/><Relationship Id="rId59" Type="http://schemas.openxmlformats.org/officeDocument/2006/relationships/hyperlink" Target="mailto:saleembinabdulla@gmail.com" TargetMode="External"/><Relationship Id="rId67" Type="http://schemas.openxmlformats.org/officeDocument/2006/relationships/hyperlink" Target="mailto:sldc.getco@gmail.com" TargetMode="External"/><Relationship Id="rId20" Type="http://schemas.openxmlformats.org/officeDocument/2006/relationships/hyperlink" Target="mailto:dtpssem2.gsecl@gebmail.com" TargetMode="External"/><Relationship Id="rId41" Type="http://schemas.openxmlformats.org/officeDocument/2006/relationships/hyperlink" Target="mailto:ravit@gspc.in" TargetMode="External"/><Relationship Id="rId54" Type="http://schemas.openxmlformats.org/officeDocument/2006/relationships/hyperlink" Target="mailto:rakeshranjan@ntpc.co.in" TargetMode="External"/><Relationship Id="rId62" Type="http://schemas.openxmlformats.org/officeDocument/2006/relationships/hyperlink" Target="mailto:sldcharyanacr@gmail.com" TargetMode="External"/><Relationship Id="rId70" Type="http://schemas.openxmlformats.org/officeDocument/2006/relationships/hyperlink" Target="mailto:apsldclineclear@gmail.com" TargetMode="External"/><Relationship Id="rId75" Type="http://schemas.openxmlformats.org/officeDocument/2006/relationships/hyperlink" Target="mailto:apsldclineclear@gmail.com" TargetMode="External"/><Relationship Id="rId1" Type="http://schemas.openxmlformats.org/officeDocument/2006/relationships/hyperlink" Target="mailto:ntpcanta@gmail.com" TargetMode="External"/><Relationship Id="rId6" Type="http://schemas.openxmlformats.org/officeDocument/2006/relationships/hyperlink" Target="mailto:gamaschedule@rlggroup.co.in" TargetMode="External"/><Relationship Id="rId15" Type="http://schemas.openxmlformats.org/officeDocument/2006/relationships/hyperlink" Target="mailto:controlroomgtps@gmail.com" TargetMode="External"/><Relationship Id="rId23" Type="http://schemas.openxmlformats.org/officeDocument/2006/relationships/hyperlink" Target="mailto:370mwccpp2.utran@gmail.com" TargetMode="External"/><Relationship Id="rId28" Type="http://schemas.openxmlformats.org/officeDocument/2006/relationships/hyperlink" Target="mailto:sejegurupadu@gmail.com" TargetMode="External"/><Relationship Id="rId36" Type="http://schemas.openxmlformats.org/officeDocument/2006/relationships/hyperlink" Target="mailto:denishspatel@torrentpower.com" TargetMode="External"/><Relationship Id="rId49" Type="http://schemas.openxmlformats.org/officeDocument/2006/relationships/hyperlink" Target="mailto:dushyantpatel@torrentpower.com" TargetMode="External"/><Relationship Id="rId57" Type="http://schemas.openxmlformats.org/officeDocument/2006/relationships/hyperlink" Target="mailto:VIBHORMANGAL@NTPC.CO.IN" TargetMode="External"/><Relationship Id="rId10" Type="http://schemas.openxmlformats.org/officeDocument/2006/relationships/hyperlink" Target="mailto:scejggpp@ntpc.co.in" TargetMode="External"/><Relationship Id="rId31" Type="http://schemas.openxmlformats.org/officeDocument/2006/relationships/hyperlink" Target="mailto:ccr@sravanthigroup.com" TargetMode="External"/><Relationship Id="rId44" Type="http://schemas.openxmlformats.org/officeDocument/2006/relationships/hyperlink" Target="mailto:gseg.operation@gmail.com" TargetMode="External"/><Relationship Id="rId52" Type="http://schemas.openxmlformats.org/officeDocument/2006/relationships/hyperlink" Target="mailto:dtpssecr1ccpp.gsecl@gebmail.com" TargetMode="External"/><Relationship Id="rId60" Type="http://schemas.openxmlformats.org/officeDocument/2006/relationships/hyperlink" Target="mailto:rajesh.ipgcl@gmail.com" TargetMode="External"/><Relationship Id="rId65" Type="http://schemas.openxmlformats.org/officeDocument/2006/relationships/hyperlink" Target="mailto:delhisldcso@gmail.com" TargetMode="External"/><Relationship Id="rId73" Type="http://schemas.openxmlformats.org/officeDocument/2006/relationships/hyperlink" Target="mailto:scheduling@mahasldc.in" TargetMode="External"/><Relationship Id="rId4" Type="http://schemas.openxmlformats.org/officeDocument/2006/relationships/hyperlink" Target="mailto:dadrigas@gmail.com" TargetMode="External"/><Relationship Id="rId9" Type="http://schemas.openxmlformats.org/officeDocument/2006/relationships/hyperlink" Target="mailto:exenoperation.dccpp@rvun.in" TargetMode="External"/><Relationship Id="rId13" Type="http://schemas.openxmlformats.org/officeDocument/2006/relationships/hyperlink" Target="mailto:shaiju.mr@site.rgppl.com" TargetMode="External"/><Relationship Id="rId18" Type="http://schemas.openxmlformats.org/officeDocument/2006/relationships/hyperlink" Target="mailto:dtpssecr2ccpp.gsecl@gebmail.com" TargetMode="External"/><Relationship Id="rId39" Type="http://schemas.openxmlformats.org/officeDocument/2006/relationships/hyperlink" Target="mailto:himadri.bhatta@tatapower.com" TargetMode="External"/><Relationship Id="rId34" Type="http://schemas.openxmlformats.org/officeDocument/2006/relationships/hyperlink" Target="mailto:sugenoperations@torrentpower.com" TargetMode="External"/><Relationship Id="rId50" Type="http://schemas.openxmlformats.org/officeDocument/2006/relationships/hyperlink" Target="mailto:ronaknaik@torrentpower.com" TargetMode="External"/><Relationship Id="rId55" Type="http://schemas.openxmlformats.org/officeDocument/2006/relationships/hyperlink" Target="mailto:rochaksaxena@ntpc.co.in" TargetMode="External"/><Relationship Id="rId76" Type="http://schemas.openxmlformats.org/officeDocument/2006/relationships/printerSettings" Target="../printerSettings/printerSettings2.bin"/><Relationship Id="rId7" Type="http://schemas.openxmlformats.org/officeDocument/2006/relationships/hyperlink" Target="mailto:controlroompragati1@gmail.com" TargetMode="External"/><Relationship Id="rId71" Type="http://schemas.openxmlformats.org/officeDocument/2006/relationships/hyperlink" Target="mailto:sldc1@rediff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E1048543" sqref="E1048543"/>
    </sheetView>
  </sheetViews>
  <sheetFormatPr defaultColWidth="9.140625" defaultRowHeight="15" x14ac:dyDescent="0.25"/>
  <cols>
    <col min="1" max="1" width="6.7109375" style="1" bestFit="1" customWidth="1"/>
    <col min="2" max="2" width="33.140625" style="1" bestFit="1" customWidth="1"/>
    <col min="3" max="3" width="36.5703125" style="1" bestFit="1" customWidth="1"/>
    <col min="4" max="4" width="17.5703125" style="1" bestFit="1" customWidth="1"/>
    <col min="5" max="6" width="13.28515625" style="1" customWidth="1"/>
    <col min="7" max="16384" width="9.140625" style="1"/>
  </cols>
  <sheetData>
    <row r="1" spans="1:4" ht="18.75" customHeight="1" x14ac:dyDescent="0.25">
      <c r="A1" s="94" t="s">
        <v>0</v>
      </c>
      <c r="B1" s="94"/>
      <c r="C1" s="94"/>
      <c r="D1" s="94"/>
    </row>
    <row r="2" spans="1:4" x14ac:dyDescent="0.25">
      <c r="A2" s="2" t="s">
        <v>1</v>
      </c>
      <c r="B2" s="2" t="s">
        <v>2</v>
      </c>
      <c r="C2" s="2" t="s">
        <v>3</v>
      </c>
      <c r="D2" s="2" t="s">
        <v>4</v>
      </c>
    </row>
    <row r="3" spans="1:4" x14ac:dyDescent="0.25">
      <c r="A3" s="94" t="s">
        <v>5</v>
      </c>
      <c r="B3" s="94"/>
      <c r="C3" s="94"/>
      <c r="D3" s="94"/>
    </row>
    <row r="4" spans="1:4" x14ac:dyDescent="0.25">
      <c r="A4" s="3">
        <v>1</v>
      </c>
      <c r="B4" s="4" t="s">
        <v>6</v>
      </c>
      <c r="C4" s="3" t="s">
        <v>7</v>
      </c>
      <c r="D4" s="3" t="s">
        <v>8</v>
      </c>
    </row>
    <row r="5" spans="1:4" x14ac:dyDescent="0.25">
      <c r="A5" s="3">
        <v>2</v>
      </c>
      <c r="B5" s="4" t="s">
        <v>9</v>
      </c>
      <c r="C5" s="3" t="s">
        <v>7</v>
      </c>
      <c r="D5" s="3" t="s">
        <v>10</v>
      </c>
    </row>
    <row r="6" spans="1:4" x14ac:dyDescent="0.25">
      <c r="A6" s="3">
        <v>3</v>
      </c>
      <c r="B6" s="4" t="s">
        <v>11</v>
      </c>
      <c r="C6" s="3" t="s">
        <v>7</v>
      </c>
      <c r="D6" s="3" t="s">
        <v>12</v>
      </c>
    </row>
    <row r="7" spans="1:4" x14ac:dyDescent="0.25">
      <c r="A7" s="3">
        <v>4</v>
      </c>
      <c r="B7" s="4" t="s">
        <v>13</v>
      </c>
      <c r="C7" s="3" t="s">
        <v>7</v>
      </c>
      <c r="D7" s="3" t="s">
        <v>12</v>
      </c>
    </row>
    <row r="8" spans="1:4" x14ac:dyDescent="0.25">
      <c r="A8" s="3">
        <v>5</v>
      </c>
      <c r="B8" s="4" t="s">
        <v>14</v>
      </c>
      <c r="C8" s="3" t="s">
        <v>7</v>
      </c>
      <c r="D8" s="3" t="s">
        <v>15</v>
      </c>
    </row>
    <row r="9" spans="1:4" x14ac:dyDescent="0.25">
      <c r="A9" s="3">
        <v>6</v>
      </c>
      <c r="B9" s="4" t="s">
        <v>16</v>
      </c>
      <c r="C9" s="3" t="s">
        <v>7</v>
      </c>
      <c r="D9" s="3" t="s">
        <v>15</v>
      </c>
    </row>
    <row r="10" spans="1:4" x14ac:dyDescent="0.25">
      <c r="A10" s="3">
        <v>7</v>
      </c>
      <c r="B10" s="4" t="s">
        <v>17</v>
      </c>
      <c r="C10" s="3" t="s">
        <v>18</v>
      </c>
      <c r="D10" s="3" t="s">
        <v>19</v>
      </c>
    </row>
    <row r="11" spans="1:4" x14ac:dyDescent="0.25">
      <c r="A11" s="94" t="s">
        <v>20</v>
      </c>
      <c r="B11" s="94"/>
      <c r="C11" s="94"/>
      <c r="D11" s="94"/>
    </row>
    <row r="12" spans="1:4" x14ac:dyDescent="0.25">
      <c r="A12" s="3">
        <v>8</v>
      </c>
      <c r="B12" s="4" t="s">
        <v>98</v>
      </c>
      <c r="C12" s="3" t="s">
        <v>21</v>
      </c>
      <c r="D12" s="3" t="s">
        <v>22</v>
      </c>
    </row>
    <row r="13" spans="1:4" x14ac:dyDescent="0.25">
      <c r="A13" s="3">
        <v>9</v>
      </c>
      <c r="B13" s="4" t="s">
        <v>76</v>
      </c>
      <c r="C13" s="3" t="s">
        <v>23</v>
      </c>
      <c r="D13" s="3" t="s">
        <v>22</v>
      </c>
    </row>
    <row r="14" spans="1:4" x14ac:dyDescent="0.25">
      <c r="A14" s="3">
        <v>10</v>
      </c>
      <c r="B14" s="4" t="s">
        <v>24</v>
      </c>
      <c r="C14" s="3" t="s">
        <v>23</v>
      </c>
      <c r="D14" s="3" t="s">
        <v>22</v>
      </c>
    </row>
    <row r="15" spans="1:4" x14ac:dyDescent="0.25">
      <c r="A15" s="3">
        <v>11</v>
      </c>
      <c r="B15" s="4" t="s">
        <v>25</v>
      </c>
      <c r="C15" s="3" t="s">
        <v>26</v>
      </c>
      <c r="D15" s="3" t="s">
        <v>10</v>
      </c>
    </row>
    <row r="16" spans="1:4" x14ac:dyDescent="0.25">
      <c r="A16" s="3">
        <v>12</v>
      </c>
      <c r="B16" s="4" t="s">
        <v>27</v>
      </c>
      <c r="C16" s="3" t="s">
        <v>28</v>
      </c>
      <c r="D16" s="3" t="s">
        <v>15</v>
      </c>
    </row>
    <row r="17" spans="1:4" x14ac:dyDescent="0.25">
      <c r="A17" s="3">
        <v>13</v>
      </c>
      <c r="B17" s="4" t="s">
        <v>100</v>
      </c>
      <c r="C17" s="3" t="s">
        <v>29</v>
      </c>
      <c r="D17" s="3" t="s">
        <v>15</v>
      </c>
    </row>
    <row r="18" spans="1:4" x14ac:dyDescent="0.25">
      <c r="A18" s="3">
        <v>14</v>
      </c>
      <c r="B18" s="4" t="s">
        <v>30</v>
      </c>
      <c r="C18" s="3" t="s">
        <v>31</v>
      </c>
      <c r="D18" s="3" t="s">
        <v>15</v>
      </c>
    </row>
    <row r="19" spans="1:4" x14ac:dyDescent="0.25">
      <c r="A19" s="3">
        <v>15</v>
      </c>
      <c r="B19" s="4" t="s">
        <v>32</v>
      </c>
      <c r="C19" s="3" t="s">
        <v>31</v>
      </c>
      <c r="D19" s="3" t="s">
        <v>15</v>
      </c>
    </row>
    <row r="20" spans="1:4" x14ac:dyDescent="0.25">
      <c r="A20" s="3">
        <v>16</v>
      </c>
      <c r="B20" s="4" t="s">
        <v>33</v>
      </c>
      <c r="C20" s="3" t="s">
        <v>29</v>
      </c>
      <c r="D20" s="3" t="s">
        <v>15</v>
      </c>
    </row>
    <row r="21" spans="1:4" x14ac:dyDescent="0.25">
      <c r="A21" s="3">
        <v>17</v>
      </c>
      <c r="B21" s="4" t="s">
        <v>34</v>
      </c>
      <c r="C21" s="3" t="s">
        <v>35</v>
      </c>
      <c r="D21" s="3" t="s">
        <v>19</v>
      </c>
    </row>
    <row r="22" spans="1:4" x14ac:dyDescent="0.25">
      <c r="A22" s="3">
        <v>18</v>
      </c>
      <c r="B22" s="4" t="s">
        <v>36</v>
      </c>
      <c r="C22" s="3" t="s">
        <v>37</v>
      </c>
      <c r="D22" s="3" t="s">
        <v>38</v>
      </c>
    </row>
    <row r="23" spans="1:4" x14ac:dyDescent="0.25">
      <c r="A23" s="95" t="s">
        <v>39</v>
      </c>
      <c r="B23" s="96"/>
      <c r="C23" s="96"/>
      <c r="D23" s="97"/>
    </row>
    <row r="24" spans="1:4" x14ac:dyDescent="0.25">
      <c r="A24" s="3">
        <v>19</v>
      </c>
      <c r="B24" s="4" t="s">
        <v>40</v>
      </c>
      <c r="C24" s="3" t="s">
        <v>41</v>
      </c>
      <c r="D24" s="3" t="s">
        <v>42</v>
      </c>
    </row>
    <row r="25" spans="1:4" x14ac:dyDescent="0.25">
      <c r="A25" s="3">
        <v>20</v>
      </c>
      <c r="B25" s="4" t="s">
        <v>102</v>
      </c>
      <c r="C25" s="3" t="s">
        <v>43</v>
      </c>
      <c r="D25" s="3" t="s">
        <v>42</v>
      </c>
    </row>
    <row r="26" spans="1:4" x14ac:dyDescent="0.25">
      <c r="A26" s="3">
        <v>21</v>
      </c>
      <c r="B26" s="4" t="s">
        <v>101</v>
      </c>
      <c r="C26" s="3" t="s">
        <v>44</v>
      </c>
      <c r="D26" s="3" t="s">
        <v>19</v>
      </c>
    </row>
    <row r="27" spans="1:4" x14ac:dyDescent="0.25">
      <c r="A27" s="3">
        <v>22</v>
      </c>
      <c r="B27" s="4" t="s">
        <v>45</v>
      </c>
      <c r="C27" s="3" t="s">
        <v>46</v>
      </c>
      <c r="D27" s="3" t="s">
        <v>15</v>
      </c>
    </row>
    <row r="28" spans="1:4" x14ac:dyDescent="0.25">
      <c r="A28" s="3">
        <v>23</v>
      </c>
      <c r="B28" s="4" t="s">
        <v>47</v>
      </c>
      <c r="C28" s="3" t="s">
        <v>46</v>
      </c>
      <c r="D28" s="3" t="s">
        <v>15</v>
      </c>
    </row>
    <row r="29" spans="1:4" x14ac:dyDescent="0.25">
      <c r="A29" s="94" t="s">
        <v>48</v>
      </c>
      <c r="B29" s="94"/>
      <c r="C29" s="94"/>
      <c r="D29" s="94"/>
    </row>
    <row r="30" spans="1:4" x14ac:dyDescent="0.25">
      <c r="A30" s="3">
        <v>1</v>
      </c>
      <c r="B30" s="4" t="s">
        <v>49</v>
      </c>
      <c r="C30" s="3" t="s">
        <v>46</v>
      </c>
      <c r="D30" s="3" t="s">
        <v>15</v>
      </c>
    </row>
    <row r="31" spans="1:4" x14ac:dyDescent="0.25">
      <c r="A31" s="3">
        <v>2</v>
      </c>
      <c r="B31" s="4" t="s">
        <v>50</v>
      </c>
      <c r="C31" s="3" t="s">
        <v>51</v>
      </c>
      <c r="D31" s="3" t="s">
        <v>38</v>
      </c>
    </row>
    <row r="32" spans="1:4" x14ac:dyDescent="0.25">
      <c r="A32" s="3">
        <v>3</v>
      </c>
      <c r="B32" s="4" t="s">
        <v>52</v>
      </c>
      <c r="C32" s="3" t="s">
        <v>29</v>
      </c>
      <c r="D32" s="3" t="s">
        <v>15</v>
      </c>
    </row>
  </sheetData>
  <mergeCells count="5">
    <mergeCell ref="A29:D29"/>
    <mergeCell ref="A1:D1"/>
    <mergeCell ref="A3:D3"/>
    <mergeCell ref="A11:D11"/>
    <mergeCell ref="A23:D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view="pageBreakPreview" zoomScale="85" zoomScaleNormal="85" zoomScaleSheetLayoutView="85" workbookViewId="0">
      <pane xSplit="5" ySplit="2" topLeftCell="F3" activePane="bottomRight" state="frozen"/>
      <selection activeCell="E1048543" sqref="E1048543"/>
      <selection pane="topRight" activeCell="E1048543" sqref="E1048543"/>
      <selection pane="bottomLeft" activeCell="E1048543" sqref="E1048543"/>
      <selection pane="bottomRight" activeCell="E1048543" sqref="E1048543"/>
    </sheetView>
  </sheetViews>
  <sheetFormatPr defaultColWidth="9.140625" defaultRowHeight="12.75" x14ac:dyDescent="0.25"/>
  <cols>
    <col min="1" max="1" width="9.28515625" style="10" customWidth="1"/>
    <col min="2" max="2" width="32" style="21" bestFit="1" customWidth="1"/>
    <col min="3" max="3" width="25.85546875" style="10" bestFit="1" customWidth="1"/>
    <col min="4" max="4" width="20.28515625" style="10" bestFit="1" customWidth="1"/>
    <col min="5" max="5" width="20.7109375" style="10" customWidth="1"/>
    <col min="6" max="6" width="18.140625" style="10" bestFit="1" customWidth="1"/>
    <col min="7" max="7" width="9" style="10" customWidth="1"/>
    <col min="8" max="8" width="13.5703125" style="10" customWidth="1"/>
    <col min="9" max="9" width="155.28515625" style="10" hidden="1" customWidth="1"/>
    <col min="10" max="10" width="34.140625" style="10" hidden="1" customWidth="1"/>
    <col min="11" max="11" width="32.5703125" style="10" bestFit="1" customWidth="1"/>
    <col min="12" max="12" width="31.7109375" style="10" bestFit="1" customWidth="1"/>
    <col min="13" max="13" width="29.140625" style="10" bestFit="1" customWidth="1"/>
    <col min="14" max="16" width="26.5703125" style="10" bestFit="1" customWidth="1"/>
    <col min="17" max="16384" width="9.140625" style="10"/>
  </cols>
  <sheetData>
    <row r="1" spans="1:16" ht="25.5" x14ac:dyDescent="0.25">
      <c r="A1" s="5" t="s">
        <v>53</v>
      </c>
      <c r="B1" s="6" t="s">
        <v>54</v>
      </c>
      <c r="C1" s="6" t="s">
        <v>3</v>
      </c>
      <c r="D1" s="5" t="s">
        <v>99</v>
      </c>
      <c r="E1" s="6" t="s">
        <v>55</v>
      </c>
      <c r="F1" s="5" t="s">
        <v>56</v>
      </c>
      <c r="G1" s="6" t="s">
        <v>57</v>
      </c>
      <c r="H1" s="5" t="s">
        <v>58</v>
      </c>
      <c r="I1" s="6" t="s">
        <v>59</v>
      </c>
      <c r="J1" s="13" t="s">
        <v>60</v>
      </c>
      <c r="K1" s="6" t="s">
        <v>109</v>
      </c>
      <c r="L1" s="6" t="s">
        <v>110</v>
      </c>
      <c r="M1" s="6" t="s">
        <v>155</v>
      </c>
      <c r="N1" s="6" t="s">
        <v>156</v>
      </c>
      <c r="O1" s="6" t="s">
        <v>154</v>
      </c>
      <c r="P1" s="6"/>
    </row>
    <row r="2" spans="1:16" s="18" customFormat="1" ht="15" x14ac:dyDescent="0.25">
      <c r="A2" s="42" t="s">
        <v>61</v>
      </c>
      <c r="B2" s="42"/>
      <c r="C2" s="43"/>
      <c r="D2" s="43"/>
      <c r="E2" s="43"/>
      <c r="F2" s="43"/>
      <c r="G2" s="43"/>
      <c r="H2" s="43"/>
      <c r="I2" s="43"/>
      <c r="J2" s="22"/>
      <c r="K2" s="43"/>
      <c r="L2" s="43"/>
      <c r="M2" s="43"/>
      <c r="N2" s="43"/>
      <c r="O2" s="43"/>
      <c r="P2" s="43"/>
    </row>
    <row r="3" spans="1:16" s="12" customFormat="1" ht="15" x14ac:dyDescent="0.25">
      <c r="A3" s="8">
        <v>1</v>
      </c>
      <c r="B3" s="32" t="s">
        <v>6</v>
      </c>
      <c r="C3" s="11" t="s">
        <v>7</v>
      </c>
      <c r="D3" s="23">
        <v>432</v>
      </c>
      <c r="E3" s="11" t="s">
        <v>8</v>
      </c>
      <c r="F3" s="8">
        <v>2000</v>
      </c>
      <c r="G3" s="8" t="s">
        <v>62</v>
      </c>
      <c r="H3" s="9">
        <v>432</v>
      </c>
      <c r="I3" s="26" t="s">
        <v>63</v>
      </c>
      <c r="J3" s="25" t="s">
        <v>64</v>
      </c>
      <c r="K3" s="35" t="s">
        <v>115</v>
      </c>
      <c r="L3" s="37" t="s">
        <v>157</v>
      </c>
      <c r="M3" s="23"/>
      <c r="N3" s="45"/>
      <c r="O3" s="34" t="s">
        <v>164</v>
      </c>
      <c r="P3" s="34"/>
    </row>
    <row r="4" spans="1:16" s="12" customFormat="1" ht="15" x14ac:dyDescent="0.25">
      <c r="A4" s="8">
        <v>2</v>
      </c>
      <c r="B4" s="32" t="s">
        <v>9</v>
      </c>
      <c r="C4" s="11" t="s">
        <v>7</v>
      </c>
      <c r="D4" s="23">
        <v>419</v>
      </c>
      <c r="E4" s="11" t="s">
        <v>10</v>
      </c>
      <c r="F4" s="8">
        <v>1989</v>
      </c>
      <c r="G4" s="8" t="s">
        <v>62</v>
      </c>
      <c r="H4" s="9">
        <v>419</v>
      </c>
      <c r="I4" s="26" t="s">
        <v>65</v>
      </c>
      <c r="J4" s="25" t="s">
        <v>66</v>
      </c>
      <c r="K4" s="34" t="s">
        <v>111</v>
      </c>
      <c r="L4" s="23"/>
      <c r="M4" s="23"/>
      <c r="N4" s="45"/>
      <c r="O4" s="37" t="s">
        <v>165</v>
      </c>
      <c r="P4" s="37"/>
    </row>
    <row r="5" spans="1:16" s="12" customFormat="1" ht="15" x14ac:dyDescent="0.25">
      <c r="A5" s="8">
        <v>3</v>
      </c>
      <c r="B5" s="32" t="s">
        <v>11</v>
      </c>
      <c r="C5" s="11" t="s">
        <v>7</v>
      </c>
      <c r="D5" s="23">
        <v>663</v>
      </c>
      <c r="E5" s="11" t="s">
        <v>12</v>
      </c>
      <c r="F5" s="8">
        <v>1990</v>
      </c>
      <c r="G5" s="8" t="s">
        <v>62</v>
      </c>
      <c r="H5" s="9">
        <v>663</v>
      </c>
      <c r="I5" s="26" t="s">
        <v>65</v>
      </c>
      <c r="J5" s="25" t="s">
        <v>66</v>
      </c>
      <c r="K5" s="34" t="s">
        <v>113</v>
      </c>
      <c r="L5" s="34" t="s">
        <v>114</v>
      </c>
      <c r="M5" s="23"/>
      <c r="N5" s="45"/>
      <c r="O5" s="37" t="s">
        <v>165</v>
      </c>
      <c r="P5" s="37"/>
    </row>
    <row r="6" spans="1:16" s="12" customFormat="1" ht="15" x14ac:dyDescent="0.25">
      <c r="A6" s="8">
        <v>4</v>
      </c>
      <c r="B6" s="32" t="s">
        <v>67</v>
      </c>
      <c r="C6" s="11" t="s">
        <v>7</v>
      </c>
      <c r="D6" s="23">
        <v>830</v>
      </c>
      <c r="E6" s="11" t="s">
        <v>12</v>
      </c>
      <c r="F6" s="8">
        <v>1994</v>
      </c>
      <c r="G6" s="8" t="s">
        <v>62</v>
      </c>
      <c r="H6" s="9">
        <v>830</v>
      </c>
      <c r="I6" s="26" t="s">
        <v>68</v>
      </c>
      <c r="J6" s="25" t="s">
        <v>66</v>
      </c>
      <c r="K6" s="34" t="s">
        <v>112</v>
      </c>
      <c r="L6" s="23"/>
      <c r="M6" s="23"/>
      <c r="N6" s="45"/>
      <c r="O6" s="37" t="s">
        <v>165</v>
      </c>
      <c r="P6" s="37"/>
    </row>
    <row r="7" spans="1:16" s="12" customFormat="1" ht="15" x14ac:dyDescent="0.25">
      <c r="A7" s="8">
        <v>5</v>
      </c>
      <c r="B7" s="32" t="s">
        <v>69</v>
      </c>
      <c r="C7" s="11" t="s">
        <v>7</v>
      </c>
      <c r="D7" s="23">
        <v>657</v>
      </c>
      <c r="E7" s="11" t="s">
        <v>15</v>
      </c>
      <c r="F7" s="8">
        <v>1995</v>
      </c>
      <c r="G7" s="8" t="s">
        <v>62</v>
      </c>
      <c r="H7" s="9">
        <v>657</v>
      </c>
      <c r="I7" s="26" t="s">
        <v>65</v>
      </c>
      <c r="J7" s="25" t="s">
        <v>66</v>
      </c>
      <c r="K7" s="34" t="s">
        <v>119</v>
      </c>
      <c r="L7" s="34" t="s">
        <v>158</v>
      </c>
      <c r="M7" s="34" t="s">
        <v>159</v>
      </c>
      <c r="N7" s="45"/>
      <c r="O7" s="23"/>
      <c r="P7" s="23"/>
    </row>
    <row r="8" spans="1:16" s="12" customFormat="1" ht="15" x14ac:dyDescent="0.25">
      <c r="A8" s="8">
        <v>6</v>
      </c>
      <c r="B8" s="32" t="s">
        <v>16</v>
      </c>
      <c r="C8" s="11" t="s">
        <v>7</v>
      </c>
      <c r="D8" s="23">
        <v>656</v>
      </c>
      <c r="E8" s="11" t="s">
        <v>15</v>
      </c>
      <c r="F8" s="8">
        <v>1993</v>
      </c>
      <c r="G8" s="8" t="s">
        <v>62</v>
      </c>
      <c r="H8" s="9">
        <v>656</v>
      </c>
      <c r="I8" s="26" t="s">
        <v>65</v>
      </c>
      <c r="J8" s="25" t="s">
        <v>66</v>
      </c>
      <c r="K8" s="36" t="s">
        <v>120</v>
      </c>
      <c r="L8" s="34" t="s">
        <v>160</v>
      </c>
      <c r="M8" s="23"/>
      <c r="N8" s="45"/>
      <c r="O8" s="23"/>
      <c r="P8" s="23"/>
    </row>
    <row r="9" spans="1:16" s="12" customFormat="1" ht="15" x14ac:dyDescent="0.25">
      <c r="A9" s="8">
        <v>7</v>
      </c>
      <c r="B9" s="32" t="s">
        <v>103</v>
      </c>
      <c r="C9" s="11" t="s">
        <v>18</v>
      </c>
      <c r="D9" s="23">
        <v>1967</v>
      </c>
      <c r="E9" s="11" t="s">
        <v>19</v>
      </c>
      <c r="F9" s="8">
        <v>2007</v>
      </c>
      <c r="G9" s="8" t="s">
        <v>62</v>
      </c>
      <c r="H9" s="9">
        <v>0</v>
      </c>
      <c r="I9" s="26" t="s">
        <v>70</v>
      </c>
      <c r="J9" s="25" t="s">
        <v>71</v>
      </c>
      <c r="K9" s="34" t="s">
        <v>121</v>
      </c>
      <c r="L9" s="34" t="s">
        <v>122</v>
      </c>
      <c r="M9" s="34" t="s">
        <v>161</v>
      </c>
      <c r="N9" s="46" t="s">
        <v>162</v>
      </c>
      <c r="O9" s="36" t="s">
        <v>166</v>
      </c>
      <c r="P9" s="36"/>
    </row>
    <row r="10" spans="1:16" ht="15" x14ac:dyDescent="0.25">
      <c r="A10" s="13" t="s">
        <v>72</v>
      </c>
      <c r="B10" s="33"/>
      <c r="C10" s="22"/>
      <c r="D10" s="24">
        <f>SUM(D3:D9)</f>
        <v>5624</v>
      </c>
      <c r="E10" s="22" t="s">
        <v>72</v>
      </c>
      <c r="F10" s="7"/>
      <c r="G10" s="14"/>
      <c r="H10" s="15">
        <f>SUM(H3:H9)</f>
        <v>3657</v>
      </c>
      <c r="I10" s="27"/>
      <c r="J10" s="16"/>
      <c r="K10" s="24"/>
      <c r="L10" s="24"/>
      <c r="M10" s="24"/>
      <c r="N10" s="47"/>
      <c r="O10" s="24"/>
      <c r="P10" s="24"/>
    </row>
    <row r="11" spans="1:16" s="18" customFormat="1" ht="15" x14ac:dyDescent="0.25">
      <c r="A11" s="31" t="s">
        <v>73</v>
      </c>
      <c r="B11" s="20"/>
      <c r="C11" s="17"/>
      <c r="D11" s="17"/>
      <c r="E11" s="17"/>
      <c r="F11" s="17"/>
      <c r="G11" s="17"/>
      <c r="H11" s="17"/>
      <c r="I11" s="17"/>
      <c r="J11" s="29"/>
      <c r="K11" s="17"/>
      <c r="L11" s="17"/>
      <c r="M11" s="17"/>
      <c r="N11" s="17"/>
      <c r="O11" s="43"/>
      <c r="P11" s="43"/>
    </row>
    <row r="12" spans="1:16" s="12" customFormat="1" ht="15" x14ac:dyDescent="0.25">
      <c r="A12" s="8">
        <v>8</v>
      </c>
      <c r="B12" s="32" t="s">
        <v>74</v>
      </c>
      <c r="C12" s="11" t="s">
        <v>21</v>
      </c>
      <c r="D12" s="23">
        <v>270</v>
      </c>
      <c r="E12" s="11" t="s">
        <v>22</v>
      </c>
      <c r="F12" s="8">
        <v>1995</v>
      </c>
      <c r="G12" s="8" t="s">
        <v>62</v>
      </c>
      <c r="H12" s="9">
        <v>90</v>
      </c>
      <c r="I12" s="39" t="s">
        <v>75</v>
      </c>
      <c r="J12" s="40" t="s">
        <v>64</v>
      </c>
      <c r="K12" s="37" t="s">
        <v>123</v>
      </c>
      <c r="L12" s="37" t="s">
        <v>123</v>
      </c>
      <c r="M12" s="23"/>
      <c r="N12" s="45"/>
      <c r="O12" s="37" t="s">
        <v>167</v>
      </c>
      <c r="P12" s="37"/>
    </row>
    <row r="13" spans="1:16" s="12" customFormat="1" ht="15" x14ac:dyDescent="0.25">
      <c r="A13" s="8">
        <f>A12+1</f>
        <v>9</v>
      </c>
      <c r="B13" s="32" t="s">
        <v>76</v>
      </c>
      <c r="C13" s="11" t="s">
        <v>23</v>
      </c>
      <c r="D13" s="23">
        <v>1500</v>
      </c>
      <c r="E13" s="11" t="s">
        <v>22</v>
      </c>
      <c r="F13" s="8">
        <v>2014</v>
      </c>
      <c r="G13" s="8" t="s">
        <v>62</v>
      </c>
      <c r="H13" s="9">
        <v>1371</v>
      </c>
      <c r="I13" s="39" t="s">
        <v>77</v>
      </c>
      <c r="J13" s="40" t="s">
        <v>64</v>
      </c>
      <c r="K13" s="41" t="s">
        <v>117</v>
      </c>
      <c r="L13" s="34" t="s">
        <v>163</v>
      </c>
      <c r="M13" s="23"/>
      <c r="N13" s="45"/>
      <c r="O13" s="37" t="s">
        <v>167</v>
      </c>
      <c r="P13" s="37"/>
    </row>
    <row r="14" spans="1:16" s="12" customFormat="1" ht="15" x14ac:dyDescent="0.25">
      <c r="A14" s="8">
        <f t="shared" ref="A14:A22" si="0">A13+1</f>
        <v>10</v>
      </c>
      <c r="B14" s="32" t="s">
        <v>78</v>
      </c>
      <c r="C14" s="11" t="s">
        <v>23</v>
      </c>
      <c r="D14" s="23">
        <v>330.4</v>
      </c>
      <c r="E14" s="11" t="s">
        <v>22</v>
      </c>
      <c r="F14" s="8">
        <v>2002</v>
      </c>
      <c r="G14" s="8" t="s">
        <v>62</v>
      </c>
      <c r="H14" s="9">
        <v>330.4</v>
      </c>
      <c r="I14" s="39" t="s">
        <v>77</v>
      </c>
      <c r="J14" s="40" t="s">
        <v>64</v>
      </c>
      <c r="K14" s="41" t="s">
        <v>117</v>
      </c>
      <c r="L14" s="34" t="s">
        <v>163</v>
      </c>
      <c r="M14" s="23"/>
      <c r="N14" s="45"/>
      <c r="O14" s="37" t="s">
        <v>167</v>
      </c>
      <c r="P14" s="37"/>
    </row>
    <row r="15" spans="1:16" s="12" customFormat="1" ht="15" x14ac:dyDescent="0.25">
      <c r="A15" s="8">
        <f t="shared" si="0"/>
        <v>11</v>
      </c>
      <c r="B15" s="32" t="s">
        <v>79</v>
      </c>
      <c r="C15" s="11" t="s">
        <v>26</v>
      </c>
      <c r="D15" s="23">
        <v>330</v>
      </c>
      <c r="E15" s="11" t="s">
        <v>10</v>
      </c>
      <c r="F15" s="8">
        <v>2007</v>
      </c>
      <c r="G15" s="8" t="s">
        <v>62</v>
      </c>
      <c r="H15" s="9">
        <v>330</v>
      </c>
      <c r="I15" s="39" t="s">
        <v>80</v>
      </c>
      <c r="J15" s="40" t="s">
        <v>64</v>
      </c>
      <c r="K15" s="37" t="s">
        <v>118</v>
      </c>
      <c r="L15" s="23"/>
      <c r="M15" s="23"/>
      <c r="N15" s="45"/>
      <c r="O15" s="37" t="s">
        <v>168</v>
      </c>
      <c r="P15" s="37"/>
    </row>
    <row r="16" spans="1:16" s="12" customFormat="1" ht="15" x14ac:dyDescent="0.25">
      <c r="A16" s="8">
        <f t="shared" si="0"/>
        <v>12</v>
      </c>
      <c r="B16" s="32" t="s">
        <v>104</v>
      </c>
      <c r="C16" s="11" t="s">
        <v>107</v>
      </c>
      <c r="D16" s="23">
        <v>702</v>
      </c>
      <c r="E16" s="11" t="s">
        <v>15</v>
      </c>
      <c r="F16" s="8">
        <v>2014</v>
      </c>
      <c r="G16" s="8" t="s">
        <v>62</v>
      </c>
      <c r="H16" s="9">
        <v>702</v>
      </c>
      <c r="I16" s="39" t="s">
        <v>81</v>
      </c>
      <c r="J16" s="40" t="s">
        <v>64</v>
      </c>
      <c r="K16" s="36" t="s">
        <v>124</v>
      </c>
      <c r="L16" s="36" t="s">
        <v>125</v>
      </c>
      <c r="M16" s="23"/>
      <c r="N16" s="45"/>
      <c r="O16" s="36" t="s">
        <v>169</v>
      </c>
      <c r="P16" s="36"/>
    </row>
    <row r="17" spans="1:16" s="12" customFormat="1" ht="15" x14ac:dyDescent="0.25">
      <c r="A17" s="8">
        <f t="shared" si="0"/>
        <v>13</v>
      </c>
      <c r="B17" s="32" t="s">
        <v>105</v>
      </c>
      <c r="C17" s="11" t="s">
        <v>29</v>
      </c>
      <c r="D17" s="23">
        <v>526.87</v>
      </c>
      <c r="E17" s="11" t="s">
        <v>15</v>
      </c>
      <c r="F17" s="8">
        <v>2014</v>
      </c>
      <c r="G17" s="8" t="s">
        <v>62</v>
      </c>
      <c r="H17" s="9">
        <v>488.72</v>
      </c>
      <c r="I17" s="39" t="s">
        <v>81</v>
      </c>
      <c r="J17" s="40" t="s">
        <v>64</v>
      </c>
      <c r="K17" s="36" t="s">
        <v>126</v>
      </c>
      <c r="L17" s="34" t="s">
        <v>127</v>
      </c>
      <c r="M17" s="36" t="s">
        <v>128</v>
      </c>
      <c r="N17" s="45"/>
      <c r="O17" s="36" t="s">
        <v>169</v>
      </c>
      <c r="P17" s="36"/>
    </row>
    <row r="18" spans="1:16" s="12" customFormat="1" ht="15" x14ac:dyDescent="0.25">
      <c r="A18" s="8">
        <f t="shared" si="0"/>
        <v>14</v>
      </c>
      <c r="B18" s="32" t="s">
        <v>30</v>
      </c>
      <c r="C18" s="11" t="s">
        <v>31</v>
      </c>
      <c r="D18" s="23">
        <v>156.1</v>
      </c>
      <c r="E18" s="11" t="s">
        <v>15</v>
      </c>
      <c r="F18" s="8">
        <v>2002</v>
      </c>
      <c r="G18" s="8" t="s">
        <v>62</v>
      </c>
      <c r="H18" s="9">
        <v>156.1</v>
      </c>
      <c r="I18" s="39" t="s">
        <v>81</v>
      </c>
      <c r="J18" s="40" t="s">
        <v>64</v>
      </c>
      <c r="K18" s="36" t="s">
        <v>146</v>
      </c>
      <c r="L18" s="34" t="s">
        <v>145</v>
      </c>
      <c r="M18" s="36" t="s">
        <v>144</v>
      </c>
      <c r="N18" s="46" t="s">
        <v>143</v>
      </c>
      <c r="O18" s="36" t="s">
        <v>169</v>
      </c>
      <c r="P18" s="36"/>
    </row>
    <row r="19" spans="1:16" s="12" customFormat="1" ht="15" x14ac:dyDescent="0.25">
      <c r="A19" s="8">
        <f t="shared" si="0"/>
        <v>15</v>
      </c>
      <c r="B19" s="32" t="s">
        <v>32</v>
      </c>
      <c r="C19" s="11" t="s">
        <v>31</v>
      </c>
      <c r="D19" s="23">
        <v>351</v>
      </c>
      <c r="E19" s="11" t="s">
        <v>15</v>
      </c>
      <c r="F19" s="8">
        <v>2012</v>
      </c>
      <c r="G19" s="8" t="s">
        <v>62</v>
      </c>
      <c r="H19" s="9">
        <v>351</v>
      </c>
      <c r="I19" s="39" t="s">
        <v>81</v>
      </c>
      <c r="J19" s="40" t="s">
        <v>64</v>
      </c>
      <c r="K19" s="36" t="s">
        <v>146</v>
      </c>
      <c r="L19" s="34" t="s">
        <v>145</v>
      </c>
      <c r="M19" s="36" t="s">
        <v>144</v>
      </c>
      <c r="N19" s="46" t="s">
        <v>143</v>
      </c>
      <c r="O19" s="36" t="s">
        <v>169</v>
      </c>
      <c r="P19" s="36"/>
    </row>
    <row r="20" spans="1:16" s="12" customFormat="1" ht="15" x14ac:dyDescent="0.25">
      <c r="A20" s="8">
        <f t="shared" si="0"/>
        <v>16</v>
      </c>
      <c r="B20" s="32" t="s">
        <v>33</v>
      </c>
      <c r="C20" s="11" t="s">
        <v>29</v>
      </c>
      <c r="D20" s="23">
        <v>374</v>
      </c>
      <c r="E20" s="11" t="s">
        <v>15</v>
      </c>
      <c r="F20" s="8">
        <v>2009</v>
      </c>
      <c r="G20" s="8" t="s">
        <v>62</v>
      </c>
      <c r="H20" s="9">
        <v>374</v>
      </c>
      <c r="I20" s="39" t="s">
        <v>81</v>
      </c>
      <c r="J20" s="40" t="s">
        <v>64</v>
      </c>
      <c r="K20" s="36" t="s">
        <v>129</v>
      </c>
      <c r="L20" s="36" t="s">
        <v>130</v>
      </c>
      <c r="M20" s="23"/>
      <c r="N20" s="45"/>
      <c r="O20" s="36" t="s">
        <v>169</v>
      </c>
      <c r="P20" s="36"/>
    </row>
    <row r="21" spans="1:16" s="12" customFormat="1" ht="15" x14ac:dyDescent="0.25">
      <c r="A21" s="8">
        <f t="shared" si="0"/>
        <v>17</v>
      </c>
      <c r="B21" s="32" t="s">
        <v>34</v>
      </c>
      <c r="C21" s="11" t="s">
        <v>35</v>
      </c>
      <c r="D21" s="23">
        <v>672</v>
      </c>
      <c r="E21" s="11" t="s">
        <v>19</v>
      </c>
      <c r="F21" s="8">
        <v>1994</v>
      </c>
      <c r="G21" s="8" t="s">
        <v>62</v>
      </c>
      <c r="H21" s="9">
        <v>672</v>
      </c>
      <c r="I21" s="39" t="s">
        <v>82</v>
      </c>
      <c r="J21" s="40" t="s">
        <v>64</v>
      </c>
      <c r="K21" s="37" t="s">
        <v>131</v>
      </c>
      <c r="L21" s="37" t="s">
        <v>132</v>
      </c>
      <c r="M21" s="23"/>
      <c r="N21" s="45"/>
      <c r="O21" s="38" t="s">
        <v>166</v>
      </c>
      <c r="P21" s="38"/>
    </row>
    <row r="22" spans="1:16" s="12" customFormat="1" ht="15" x14ac:dyDescent="0.25">
      <c r="A22" s="8">
        <f t="shared" si="0"/>
        <v>18</v>
      </c>
      <c r="B22" s="32" t="s">
        <v>83</v>
      </c>
      <c r="C22" s="11" t="s">
        <v>37</v>
      </c>
      <c r="D22" s="23">
        <v>235.4</v>
      </c>
      <c r="E22" s="11" t="s">
        <v>38</v>
      </c>
      <c r="F22" s="8">
        <v>1997</v>
      </c>
      <c r="G22" s="8" t="s">
        <v>62</v>
      </c>
      <c r="H22" s="9">
        <v>235.4</v>
      </c>
      <c r="I22" s="39" t="s">
        <v>84</v>
      </c>
      <c r="J22" s="40" t="s">
        <v>64</v>
      </c>
      <c r="K22" s="37" t="s">
        <v>134</v>
      </c>
      <c r="L22" s="37" t="s">
        <v>135</v>
      </c>
      <c r="M22" s="37" t="s">
        <v>136</v>
      </c>
      <c r="N22" s="45"/>
      <c r="O22" s="36" t="s">
        <v>170</v>
      </c>
      <c r="P22" s="36" t="s">
        <v>171</v>
      </c>
    </row>
    <row r="23" spans="1:16" s="18" customFormat="1" ht="15" x14ac:dyDescent="0.25">
      <c r="A23" s="14"/>
      <c r="B23" s="33"/>
      <c r="C23" s="22"/>
      <c r="D23" s="24">
        <f>SUM(D12:D22)</f>
        <v>5447.7699999999995</v>
      </c>
      <c r="E23" s="22" t="s">
        <v>72</v>
      </c>
      <c r="F23" s="7"/>
      <c r="G23" s="14"/>
      <c r="H23" s="15">
        <f>SUM(H12:H22)</f>
        <v>5100.619999999999</v>
      </c>
      <c r="I23" s="28"/>
      <c r="J23" s="19"/>
      <c r="K23" s="24"/>
      <c r="L23" s="24"/>
      <c r="M23" s="24"/>
      <c r="N23" s="47"/>
      <c r="O23" s="24"/>
      <c r="P23" s="24"/>
    </row>
    <row r="24" spans="1:16" s="18" customFormat="1" ht="15" x14ac:dyDescent="0.25">
      <c r="A24" s="42" t="s">
        <v>85</v>
      </c>
      <c r="B24" s="42"/>
      <c r="C24" s="43"/>
      <c r="D24" s="43"/>
      <c r="E24" s="43"/>
      <c r="F24" s="43"/>
      <c r="G24" s="43"/>
      <c r="H24" s="43"/>
      <c r="I24" s="43"/>
      <c r="J24" s="22"/>
      <c r="K24" s="43"/>
      <c r="L24" s="43"/>
      <c r="M24" s="43"/>
      <c r="N24" s="48"/>
      <c r="O24" s="43"/>
      <c r="P24" s="43"/>
    </row>
    <row r="25" spans="1:16" s="12" customFormat="1" ht="15" x14ac:dyDescent="0.25">
      <c r="A25" s="8">
        <v>19</v>
      </c>
      <c r="B25" s="32" t="s">
        <v>40</v>
      </c>
      <c r="C25" s="11" t="s">
        <v>87</v>
      </c>
      <c r="D25" s="23">
        <v>225</v>
      </c>
      <c r="E25" s="11" t="s">
        <v>42</v>
      </c>
      <c r="F25" s="8">
        <v>2016</v>
      </c>
      <c r="G25" s="8" t="s">
        <v>62</v>
      </c>
      <c r="H25" s="9">
        <v>112.5</v>
      </c>
      <c r="I25" s="39" t="s">
        <v>88</v>
      </c>
      <c r="J25" s="40" t="s">
        <v>64</v>
      </c>
      <c r="K25" s="37" t="s">
        <v>116</v>
      </c>
      <c r="L25" s="23"/>
      <c r="M25" s="23"/>
      <c r="N25" s="45"/>
      <c r="O25" s="37" t="s">
        <v>172</v>
      </c>
      <c r="P25" s="23"/>
    </row>
    <row r="26" spans="1:16" s="12" customFormat="1" ht="15" x14ac:dyDescent="0.25">
      <c r="A26" s="8">
        <f>A25+1</f>
        <v>20</v>
      </c>
      <c r="B26" s="32" t="s">
        <v>89</v>
      </c>
      <c r="C26" s="11" t="s">
        <v>43</v>
      </c>
      <c r="D26" s="23">
        <v>439</v>
      </c>
      <c r="E26" s="11" t="s">
        <v>42</v>
      </c>
      <c r="F26" s="8">
        <v>2016</v>
      </c>
      <c r="G26" s="8" t="s">
        <v>62</v>
      </c>
      <c r="H26" s="9">
        <v>225</v>
      </c>
      <c r="I26" s="39" t="s">
        <v>90</v>
      </c>
      <c r="J26" s="40" t="s">
        <v>64</v>
      </c>
      <c r="K26" s="37" t="s">
        <v>137</v>
      </c>
      <c r="L26" s="23"/>
      <c r="M26" s="23"/>
      <c r="N26" s="45"/>
      <c r="O26" s="37" t="s">
        <v>172</v>
      </c>
      <c r="P26" s="23"/>
    </row>
    <row r="27" spans="1:16" s="12" customFormat="1" ht="30" x14ac:dyDescent="0.25">
      <c r="A27" s="8">
        <f>A26+1</f>
        <v>21</v>
      </c>
      <c r="B27" s="32" t="s">
        <v>91</v>
      </c>
      <c r="C27" s="11" t="s">
        <v>44</v>
      </c>
      <c r="D27" s="23">
        <v>180</v>
      </c>
      <c r="E27" s="11" t="s">
        <v>19</v>
      </c>
      <c r="F27" s="8">
        <v>1994</v>
      </c>
      <c r="G27" s="8" t="s">
        <v>62</v>
      </c>
      <c r="H27" s="9">
        <v>180</v>
      </c>
      <c r="I27" s="39" t="s">
        <v>92</v>
      </c>
      <c r="J27" s="40" t="s">
        <v>64</v>
      </c>
      <c r="K27" s="38" t="s">
        <v>147</v>
      </c>
      <c r="L27" s="34" t="s">
        <v>148</v>
      </c>
      <c r="M27" s="36" t="s">
        <v>133</v>
      </c>
      <c r="N27" s="45"/>
      <c r="O27" s="38" t="s">
        <v>166</v>
      </c>
      <c r="P27" s="23"/>
    </row>
    <row r="28" spans="1:16" s="12" customFormat="1" ht="19.899999999999999" customHeight="1" x14ac:dyDescent="0.25">
      <c r="A28" s="8">
        <f>A27+1</f>
        <v>22</v>
      </c>
      <c r="B28" s="32" t="s">
        <v>93</v>
      </c>
      <c r="C28" s="11" t="s">
        <v>46</v>
      </c>
      <c r="D28" s="23">
        <v>1147.5</v>
      </c>
      <c r="E28" s="11" t="s">
        <v>15</v>
      </c>
      <c r="F28" s="8">
        <v>2009</v>
      </c>
      <c r="G28" s="8" t="s">
        <v>62</v>
      </c>
      <c r="H28" s="9">
        <v>910</v>
      </c>
      <c r="I28" s="39" t="s">
        <v>94</v>
      </c>
      <c r="J28" s="40" t="s">
        <v>64</v>
      </c>
      <c r="K28" s="38" t="s">
        <v>140</v>
      </c>
      <c r="L28" s="34" t="s">
        <v>141</v>
      </c>
      <c r="M28" s="36" t="s">
        <v>142</v>
      </c>
      <c r="N28" s="46" t="s">
        <v>138</v>
      </c>
      <c r="O28" s="36" t="s">
        <v>169</v>
      </c>
      <c r="P28" s="34"/>
    </row>
    <row r="29" spans="1:16" s="12" customFormat="1" ht="30" x14ac:dyDescent="0.25">
      <c r="A29" s="8">
        <f>A28+1</f>
        <v>23</v>
      </c>
      <c r="B29" s="32" t="s">
        <v>47</v>
      </c>
      <c r="C29" s="11" t="s">
        <v>46</v>
      </c>
      <c r="D29" s="23">
        <v>382.5</v>
      </c>
      <c r="E29" s="11" t="s">
        <v>15</v>
      </c>
      <c r="F29" s="8">
        <v>2013</v>
      </c>
      <c r="G29" s="8" t="s">
        <v>62</v>
      </c>
      <c r="H29" s="9">
        <v>278</v>
      </c>
      <c r="I29" s="39" t="s">
        <v>95</v>
      </c>
      <c r="J29" s="40" t="s">
        <v>64</v>
      </c>
      <c r="K29" s="36" t="s">
        <v>140</v>
      </c>
      <c r="L29" s="34" t="s">
        <v>141</v>
      </c>
      <c r="M29" s="34" t="s">
        <v>139</v>
      </c>
      <c r="N29" s="45"/>
      <c r="O29" s="36" t="s">
        <v>169</v>
      </c>
      <c r="P29" s="23"/>
    </row>
    <row r="30" spans="1:16" s="18" customFormat="1" ht="15" x14ac:dyDescent="0.25">
      <c r="A30" s="14"/>
      <c r="B30" s="33"/>
      <c r="C30" s="22"/>
      <c r="D30" s="24">
        <f>SUM(D25:D29)</f>
        <v>2374</v>
      </c>
      <c r="E30" s="22" t="s">
        <v>72</v>
      </c>
      <c r="F30" s="7"/>
      <c r="G30" s="14"/>
      <c r="H30" s="15">
        <f>SUM(H25:H29)</f>
        <v>1705.5</v>
      </c>
      <c r="I30" s="28"/>
      <c r="J30" s="19"/>
      <c r="K30" s="24"/>
      <c r="L30" s="24"/>
      <c r="M30" s="24"/>
      <c r="N30" s="47"/>
      <c r="O30" s="24"/>
      <c r="P30" s="24"/>
    </row>
    <row r="31" spans="1:16" s="30" customFormat="1" ht="18.75" customHeight="1" x14ac:dyDescent="0.25">
      <c r="A31" s="98" t="s">
        <v>97</v>
      </c>
      <c r="B31" s="98"/>
      <c r="C31" s="98"/>
      <c r="D31" s="98"/>
      <c r="E31" s="98"/>
      <c r="F31" s="98"/>
      <c r="G31" s="98"/>
      <c r="H31" s="98"/>
      <c r="I31" s="98"/>
      <c r="J31" s="98"/>
      <c r="K31" s="98"/>
      <c r="L31" s="98"/>
      <c r="M31" s="98"/>
      <c r="N31" s="98"/>
      <c r="O31" s="49"/>
      <c r="P31" s="49"/>
    </row>
    <row r="32" spans="1:16" s="12" customFormat="1" ht="15" x14ac:dyDescent="0.25">
      <c r="A32" s="8">
        <v>1</v>
      </c>
      <c r="B32" s="32" t="s">
        <v>49</v>
      </c>
      <c r="C32" s="11" t="s">
        <v>46</v>
      </c>
      <c r="D32" s="23">
        <v>1200</v>
      </c>
      <c r="E32" s="11" t="s">
        <v>15</v>
      </c>
      <c r="F32" s="8">
        <v>2014</v>
      </c>
      <c r="G32" s="8" t="s">
        <v>62</v>
      </c>
      <c r="H32" s="9">
        <v>0</v>
      </c>
      <c r="I32" s="39" t="s">
        <v>86</v>
      </c>
      <c r="J32" s="40" t="s">
        <v>66</v>
      </c>
      <c r="K32" s="34" t="s">
        <v>149</v>
      </c>
      <c r="L32" s="34" t="s">
        <v>150</v>
      </c>
      <c r="M32" s="34" t="s">
        <v>151</v>
      </c>
      <c r="N32" s="46" t="s">
        <v>138</v>
      </c>
      <c r="O32" s="36" t="s">
        <v>169</v>
      </c>
      <c r="P32" s="34"/>
    </row>
    <row r="33" spans="1:16" s="12" customFormat="1" ht="15.75" thickBot="1" x14ac:dyDescent="0.3">
      <c r="A33" s="8">
        <v>2</v>
      </c>
      <c r="B33" s="32" t="s">
        <v>96</v>
      </c>
      <c r="C33" s="11" t="s">
        <v>108</v>
      </c>
      <c r="D33" s="23">
        <v>366</v>
      </c>
      <c r="E33" s="11" t="s">
        <v>38</v>
      </c>
      <c r="F33" s="8">
        <v>2010</v>
      </c>
      <c r="G33" s="8" t="s">
        <v>62</v>
      </c>
      <c r="H33" s="9">
        <v>0</v>
      </c>
      <c r="I33" s="39" t="s">
        <v>86</v>
      </c>
      <c r="J33" s="40" t="s">
        <v>66</v>
      </c>
      <c r="K33" s="44" t="s">
        <v>152</v>
      </c>
      <c r="L33" s="23"/>
      <c r="M33" s="23"/>
      <c r="N33" s="45"/>
      <c r="O33" s="36" t="s">
        <v>170</v>
      </c>
      <c r="P33" s="36" t="s">
        <v>171</v>
      </c>
    </row>
    <row r="34" spans="1:16" s="12" customFormat="1" ht="15" x14ac:dyDescent="0.25">
      <c r="A34" s="8">
        <v>3</v>
      </c>
      <c r="B34" s="32" t="s">
        <v>106</v>
      </c>
      <c r="C34" s="11" t="s">
        <v>29</v>
      </c>
      <c r="D34" s="23">
        <v>67.849999999999994</v>
      </c>
      <c r="E34" s="11" t="s">
        <v>15</v>
      </c>
      <c r="F34" s="8"/>
      <c r="G34" s="8"/>
      <c r="H34" s="9">
        <v>0</v>
      </c>
      <c r="I34" s="39" t="s">
        <v>81</v>
      </c>
      <c r="J34" s="40" t="s">
        <v>64</v>
      </c>
      <c r="K34" s="36" t="s">
        <v>153</v>
      </c>
      <c r="L34" s="36" t="s">
        <v>128</v>
      </c>
      <c r="M34" s="23"/>
      <c r="N34" s="45"/>
      <c r="O34" s="36" t="s">
        <v>169</v>
      </c>
      <c r="P34" s="23"/>
    </row>
    <row r="35" spans="1:16" s="18" customFormat="1" ht="15" x14ac:dyDescent="0.25">
      <c r="A35" s="14" t="s">
        <v>72</v>
      </c>
      <c r="B35" s="33"/>
      <c r="C35" s="22"/>
      <c r="D35" s="24">
        <f>SUM(D32:D34)</f>
        <v>1633.85</v>
      </c>
      <c r="E35" s="24" t="s">
        <v>72</v>
      </c>
      <c r="F35" s="15"/>
      <c r="G35" s="15"/>
      <c r="H35" s="15">
        <f>SUM(H32:H34)</f>
        <v>0</v>
      </c>
      <c r="I35" s="28"/>
      <c r="J35" s="19"/>
      <c r="K35" s="24"/>
      <c r="L35" s="24"/>
      <c r="M35" s="24"/>
      <c r="N35" s="47"/>
      <c r="O35" s="24"/>
      <c r="P35" s="24"/>
    </row>
    <row r="36" spans="1:16" s="18" customFormat="1" ht="20.25" x14ac:dyDescent="0.25">
      <c r="A36" s="50" t="s">
        <v>72</v>
      </c>
      <c r="B36" s="51"/>
      <c r="C36" s="52"/>
      <c r="D36" s="53">
        <f>D10+D23+D35+D30</f>
        <v>15079.62</v>
      </c>
      <c r="E36" s="54"/>
      <c r="F36" s="55"/>
      <c r="G36" s="55"/>
      <c r="H36" s="53">
        <f>H10+H23+H35+H30</f>
        <v>10463.119999999999</v>
      </c>
      <c r="I36" s="56"/>
      <c r="J36" s="50"/>
      <c r="K36" s="54"/>
      <c r="L36" s="54"/>
      <c r="M36" s="54"/>
      <c r="N36" s="57"/>
      <c r="O36" s="54"/>
      <c r="P36" s="54"/>
    </row>
  </sheetData>
  <mergeCells count="1">
    <mergeCell ref="A31:N31"/>
  </mergeCells>
  <hyperlinks>
    <hyperlink ref="K4" r:id="rId1"/>
    <hyperlink ref="K5" r:id="rId2"/>
    <hyperlink ref="L5" r:id="rId3"/>
    <hyperlink ref="K6" r:id="rId4"/>
    <hyperlink ref="K3" r:id="rId5"/>
    <hyperlink ref="K25" r:id="rId6"/>
    <hyperlink ref="K13" r:id="rId7"/>
    <hyperlink ref="K14" r:id="rId8"/>
    <hyperlink ref="K15" r:id="rId9"/>
    <hyperlink ref="K7" r:id="rId10"/>
    <hyperlink ref="K8" r:id="rId11"/>
    <hyperlink ref="K9" r:id="rId12"/>
    <hyperlink ref="L9" r:id="rId13"/>
    <hyperlink ref="K12" r:id="rId14"/>
    <hyperlink ref="L12" r:id="rId15"/>
    <hyperlink ref="K16" r:id="rId16"/>
    <hyperlink ref="L16" r:id="rId17"/>
    <hyperlink ref="K17" r:id="rId18"/>
    <hyperlink ref="L17" r:id="rId19"/>
    <hyperlink ref="M17" r:id="rId20"/>
    <hyperlink ref="K18" r:id="rId21"/>
    <hyperlink ref="K19" r:id="rId22"/>
    <hyperlink ref="K20" r:id="rId23"/>
    <hyperlink ref="L20" r:id="rId24"/>
    <hyperlink ref="K21" r:id="rId25"/>
    <hyperlink ref="L21" r:id="rId26"/>
    <hyperlink ref="K27" r:id="rId27"/>
    <hyperlink ref="K22" r:id="rId28"/>
    <hyperlink ref="L22" r:id="rId29"/>
    <hyperlink ref="M22" r:id="rId30"/>
    <hyperlink ref="K26" r:id="rId31"/>
    <hyperlink ref="N28" r:id="rId32"/>
    <hyperlink ref="M29" r:id="rId33"/>
    <hyperlink ref="K29" r:id="rId34"/>
    <hyperlink ref="L29" r:id="rId35"/>
    <hyperlink ref="M28" r:id="rId36"/>
    <hyperlink ref="K28" r:id="rId37"/>
    <hyperlink ref="L28" r:id="rId38"/>
    <hyperlink ref="M27" r:id="rId39"/>
    <hyperlink ref="M18" r:id="rId40"/>
    <hyperlink ref="N18" r:id="rId41"/>
    <hyperlink ref="M19" r:id="rId42"/>
    <hyperlink ref="N19" r:id="rId43"/>
    <hyperlink ref="L19" r:id="rId44"/>
    <hyperlink ref="L18" r:id="rId45"/>
    <hyperlink ref="L27" r:id="rId46"/>
    <hyperlink ref="K32" r:id="rId47"/>
    <hyperlink ref="L32" r:id="rId48"/>
    <hyperlink ref="M32" r:id="rId49"/>
    <hyperlink ref="N32" r:id="rId50"/>
    <hyperlink ref="K33" r:id="rId51"/>
    <hyperlink ref="K34" r:id="rId52"/>
    <hyperlink ref="L34" r:id="rId53"/>
    <hyperlink ref="L3" r:id="rId54"/>
    <hyperlink ref="L7" r:id="rId55"/>
    <hyperlink ref="M7" r:id="rId56"/>
    <hyperlink ref="L8" r:id="rId57"/>
    <hyperlink ref="M9" r:id="rId58"/>
    <hyperlink ref="N9" r:id="rId59"/>
    <hyperlink ref="L13" r:id="rId60"/>
    <hyperlink ref="L14" r:id="rId61"/>
    <hyperlink ref="O3" r:id="rId62"/>
    <hyperlink ref="O4:O6" r:id="rId63" display="nrosrcc@ntpc.co.in"/>
    <hyperlink ref="O9" r:id="rId64"/>
    <hyperlink ref="O12:O14" r:id="rId65" display="delhisldcso@gmail.com"/>
    <hyperlink ref="O15" r:id="rId66"/>
    <hyperlink ref="O16:O20" r:id="rId67" display="sldc.getco@gmail.com"/>
    <hyperlink ref="O21" r:id="rId68"/>
    <hyperlink ref="O22" r:id="rId69"/>
    <hyperlink ref="P22" r:id="rId70"/>
    <hyperlink ref="O25" r:id="rId71"/>
    <hyperlink ref="O26" r:id="rId72"/>
    <hyperlink ref="O27" r:id="rId73"/>
    <hyperlink ref="O33" r:id="rId74"/>
    <hyperlink ref="P33" r:id="rId75"/>
  </hyperlinks>
  <printOptions horizontalCentered="1" verticalCentered="1"/>
  <pageMargins left="0.19685039370078741" right="0.19685039370078741" top="0.39370078740157483" bottom="0.39370078740157483" header="0.19685039370078741" footer="0.19685039370078741"/>
  <pageSetup scale="41" fitToHeight="3" orientation="landscape" r:id="rId76"/>
  <headerFooter alignWithMargins="0"/>
  <rowBreaks count="1" manualBreakCount="1">
    <brk id="3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view="pageBreakPreview" zoomScale="85" zoomScaleNormal="85" zoomScaleSheetLayoutView="85" workbookViewId="0">
      <pane ySplit="2" topLeftCell="A3" activePane="bottomLeft" state="frozen"/>
      <selection activeCell="B28" sqref="B28"/>
      <selection pane="bottomLeft" activeCell="B11" sqref="B11"/>
    </sheetView>
  </sheetViews>
  <sheetFormatPr defaultColWidth="9.140625" defaultRowHeight="12.75" x14ac:dyDescent="0.25"/>
  <cols>
    <col min="1" max="1" width="5.85546875" style="10" bestFit="1" customWidth="1"/>
    <col min="2" max="2" width="48.7109375" style="10" bestFit="1" customWidth="1"/>
    <col min="3" max="3" width="29.5703125" style="10" bestFit="1" customWidth="1"/>
    <col min="4" max="4" width="17.5703125" style="10" bestFit="1" customWidth="1"/>
    <col min="5" max="5" width="27.42578125" style="10" customWidth="1"/>
    <col min="6" max="7" width="17.28515625" style="84" customWidth="1"/>
    <col min="8" max="16384" width="9.140625" style="10"/>
  </cols>
  <sheetData>
    <row r="1" spans="1:7" ht="27.75" x14ac:dyDescent="0.25">
      <c r="A1" s="104" t="s">
        <v>234</v>
      </c>
      <c r="B1" s="104"/>
      <c r="C1" s="104"/>
      <c r="D1" s="104"/>
      <c r="E1" s="104"/>
      <c r="F1" s="104"/>
      <c r="G1" s="104"/>
    </row>
    <row r="2" spans="1:7" s="88" customFormat="1" ht="78.75" x14ac:dyDescent="0.25">
      <c r="A2" s="85" t="s">
        <v>53</v>
      </c>
      <c r="B2" s="86" t="s">
        <v>54</v>
      </c>
      <c r="C2" s="86" t="s">
        <v>3</v>
      </c>
      <c r="D2" s="85" t="s">
        <v>99</v>
      </c>
      <c r="E2" s="85" t="s">
        <v>173</v>
      </c>
      <c r="F2" s="87" t="s">
        <v>232</v>
      </c>
      <c r="G2" s="87" t="s">
        <v>175</v>
      </c>
    </row>
    <row r="3" spans="1:7" s="12" customFormat="1" ht="18.75" x14ac:dyDescent="0.25">
      <c r="A3" s="79">
        <v>1</v>
      </c>
      <c r="B3" s="70" t="s">
        <v>197</v>
      </c>
      <c r="C3" s="70" t="s">
        <v>46</v>
      </c>
      <c r="D3" s="73">
        <v>1147.5</v>
      </c>
      <c r="E3" s="73">
        <v>1147.5</v>
      </c>
      <c r="F3" s="80">
        <v>1115.94</v>
      </c>
      <c r="G3" s="80">
        <v>11.8728</v>
      </c>
    </row>
    <row r="4" spans="1:7" s="58" customFormat="1" ht="18.75" x14ac:dyDescent="0.25">
      <c r="A4" s="79">
        <v>2</v>
      </c>
      <c r="B4" s="70" t="s">
        <v>198</v>
      </c>
      <c r="C4" s="70" t="s">
        <v>46</v>
      </c>
      <c r="D4" s="73">
        <v>382.5</v>
      </c>
      <c r="E4" s="73">
        <v>382.5</v>
      </c>
      <c r="F4" s="80">
        <v>371.98</v>
      </c>
      <c r="G4" s="80">
        <v>11.8728</v>
      </c>
    </row>
    <row r="5" spans="1:7" s="12" customFormat="1" ht="18.75" x14ac:dyDescent="0.25">
      <c r="A5" s="79">
        <v>3</v>
      </c>
      <c r="B5" s="70" t="s">
        <v>181</v>
      </c>
      <c r="C5" s="70" t="s">
        <v>7</v>
      </c>
      <c r="D5" s="73">
        <v>656</v>
      </c>
      <c r="E5" s="73">
        <v>656</v>
      </c>
      <c r="F5" s="81">
        <v>656.4</v>
      </c>
      <c r="G5" s="81">
        <v>13.18</v>
      </c>
    </row>
    <row r="6" spans="1:7" s="58" customFormat="1" ht="18.75" x14ac:dyDescent="0.25">
      <c r="A6" s="79">
        <v>4</v>
      </c>
      <c r="B6" s="70" t="s">
        <v>180</v>
      </c>
      <c r="C6" s="70" t="s">
        <v>7</v>
      </c>
      <c r="D6" s="73">
        <v>657</v>
      </c>
      <c r="E6" s="73">
        <v>657</v>
      </c>
      <c r="F6" s="81">
        <v>657</v>
      </c>
      <c r="G6" s="81">
        <v>13.11</v>
      </c>
    </row>
    <row r="7" spans="1:7" s="12" customFormat="1" ht="39.75" customHeight="1" x14ac:dyDescent="0.25">
      <c r="A7" s="79">
        <v>5</v>
      </c>
      <c r="B7" s="70" t="s">
        <v>190</v>
      </c>
      <c r="C7" s="70" t="s">
        <v>31</v>
      </c>
      <c r="D7" s="73">
        <v>351</v>
      </c>
      <c r="E7" s="73">
        <v>340</v>
      </c>
      <c r="F7" s="81">
        <v>319.18044000000003</v>
      </c>
      <c r="G7" s="81">
        <v>9.44</v>
      </c>
    </row>
    <row r="8" spans="1:7" s="58" customFormat="1" ht="18.75" x14ac:dyDescent="0.25">
      <c r="A8" s="79">
        <v>6</v>
      </c>
      <c r="B8" s="70" t="s">
        <v>176</v>
      </c>
      <c r="C8" s="70" t="s">
        <v>7</v>
      </c>
      <c r="D8" s="73">
        <v>432</v>
      </c>
      <c r="E8" s="73">
        <v>432</v>
      </c>
      <c r="F8" s="81">
        <v>419</v>
      </c>
      <c r="G8" s="81">
        <v>14.11</v>
      </c>
    </row>
    <row r="9" spans="1:7" s="12" customFormat="1" ht="18.75" x14ac:dyDescent="0.25">
      <c r="A9" s="79">
        <v>7</v>
      </c>
      <c r="B9" s="70" t="s">
        <v>177</v>
      </c>
      <c r="C9" s="70" t="s">
        <v>7</v>
      </c>
      <c r="D9" s="73">
        <v>419</v>
      </c>
      <c r="E9" s="73">
        <v>375</v>
      </c>
      <c r="F9" s="81">
        <v>375</v>
      </c>
      <c r="G9" s="81">
        <v>14.85</v>
      </c>
    </row>
    <row r="10" spans="1:7" s="58" customFormat="1" ht="18.75" x14ac:dyDescent="0.25">
      <c r="A10" s="79">
        <v>8</v>
      </c>
      <c r="B10" s="70" t="s">
        <v>179</v>
      </c>
      <c r="C10" s="70" t="s">
        <v>7</v>
      </c>
      <c r="D10" s="73">
        <v>830</v>
      </c>
      <c r="E10" s="73">
        <v>830</v>
      </c>
      <c r="F10" s="81">
        <v>740</v>
      </c>
      <c r="G10" s="81">
        <v>14.24</v>
      </c>
    </row>
    <row r="11" spans="1:7" s="12" customFormat="1" ht="18.75" x14ac:dyDescent="0.25">
      <c r="A11" s="79">
        <v>9</v>
      </c>
      <c r="B11" s="70" t="s">
        <v>237</v>
      </c>
      <c r="C11" s="70" t="s">
        <v>18</v>
      </c>
      <c r="D11" s="73">
        <v>1967</v>
      </c>
      <c r="E11" s="73">
        <v>1327.08</v>
      </c>
      <c r="F11" s="81"/>
      <c r="G11" s="81"/>
    </row>
    <row r="12" spans="1:7" s="58" customFormat="1" ht="18.75" x14ac:dyDescent="0.25">
      <c r="A12" s="79">
        <v>10</v>
      </c>
      <c r="B12" s="70" t="s">
        <v>178</v>
      </c>
      <c r="C12" s="70" t="s">
        <v>7</v>
      </c>
      <c r="D12" s="73">
        <v>663</v>
      </c>
      <c r="E12" s="73">
        <v>663</v>
      </c>
      <c r="F12" s="81">
        <v>587</v>
      </c>
      <c r="G12" s="81">
        <v>15.18</v>
      </c>
    </row>
    <row r="13" spans="1:7" s="12" customFormat="1" ht="18.75" x14ac:dyDescent="0.25">
      <c r="A13" s="79">
        <v>11</v>
      </c>
      <c r="B13" s="70" t="s">
        <v>187</v>
      </c>
      <c r="C13" s="70" t="s">
        <v>107</v>
      </c>
      <c r="D13" s="73">
        <v>702</v>
      </c>
      <c r="E13" s="73">
        <v>702</v>
      </c>
      <c r="F13" s="82">
        <v>639</v>
      </c>
      <c r="G13" s="93" t="s">
        <v>235</v>
      </c>
    </row>
    <row r="14" spans="1:7" s="12" customFormat="1" ht="86.45" customHeight="1" x14ac:dyDescent="0.25">
      <c r="A14" s="107">
        <v>12</v>
      </c>
      <c r="B14" s="105" t="s">
        <v>224</v>
      </c>
      <c r="C14" s="79" t="s">
        <v>225</v>
      </c>
      <c r="D14" s="73">
        <v>225</v>
      </c>
      <c r="E14" s="73">
        <v>0</v>
      </c>
      <c r="F14" s="82">
        <v>189</v>
      </c>
      <c r="G14" s="82">
        <v>14.56</v>
      </c>
    </row>
    <row r="15" spans="1:7" s="12" customFormat="1" ht="31.5" customHeight="1" x14ac:dyDescent="0.25">
      <c r="A15" s="108"/>
      <c r="B15" s="106"/>
      <c r="C15" s="79" t="s">
        <v>226</v>
      </c>
      <c r="D15" s="73">
        <v>214</v>
      </c>
      <c r="E15" s="73">
        <v>0</v>
      </c>
      <c r="F15" s="82">
        <v>189</v>
      </c>
      <c r="G15" s="82">
        <v>14.56</v>
      </c>
    </row>
    <row r="16" spans="1:7" s="58" customFormat="1" ht="18.75" x14ac:dyDescent="0.25">
      <c r="A16" s="79">
        <v>13</v>
      </c>
      <c r="B16" s="70" t="s">
        <v>196</v>
      </c>
      <c r="C16" s="70" t="s">
        <v>44</v>
      </c>
      <c r="D16" s="73">
        <v>180</v>
      </c>
      <c r="E16" s="73">
        <v>180</v>
      </c>
      <c r="F16" s="82">
        <v>50</v>
      </c>
      <c r="G16" s="82">
        <v>14.074</v>
      </c>
    </row>
    <row r="17" spans="1:7" s="12" customFormat="1" ht="37.5" x14ac:dyDescent="0.25">
      <c r="A17" s="107">
        <v>14</v>
      </c>
      <c r="B17" s="105" t="s">
        <v>76</v>
      </c>
      <c r="C17" s="79" t="s">
        <v>229</v>
      </c>
      <c r="D17" s="111">
        <v>1500</v>
      </c>
      <c r="E17" s="111">
        <v>1371</v>
      </c>
      <c r="F17" s="82">
        <v>925</v>
      </c>
      <c r="G17" s="82">
        <v>12.516999999999999</v>
      </c>
    </row>
    <row r="18" spans="1:7" s="12" customFormat="1" ht="37.5" x14ac:dyDescent="0.25">
      <c r="A18" s="108"/>
      <c r="B18" s="106"/>
      <c r="C18" s="79" t="s">
        <v>230</v>
      </c>
      <c r="D18" s="112"/>
      <c r="E18" s="112"/>
      <c r="F18" s="82">
        <v>320</v>
      </c>
      <c r="G18" s="82">
        <v>6.8819999999999997</v>
      </c>
    </row>
    <row r="19" spans="1:7" s="58" customFormat="1" ht="18.75" x14ac:dyDescent="0.25">
      <c r="A19" s="79">
        <v>15</v>
      </c>
      <c r="B19" s="70" t="s">
        <v>191</v>
      </c>
      <c r="C19" s="70" t="s">
        <v>29</v>
      </c>
      <c r="D19" s="73">
        <v>374</v>
      </c>
      <c r="E19" s="73">
        <v>374</v>
      </c>
      <c r="F19" s="82">
        <v>374</v>
      </c>
      <c r="G19" s="82">
        <v>13.19</v>
      </c>
    </row>
    <row r="20" spans="1:7" s="12" customFormat="1" ht="37.5" x14ac:dyDescent="0.25">
      <c r="A20" s="107">
        <v>16</v>
      </c>
      <c r="B20" s="107" t="s">
        <v>188</v>
      </c>
      <c r="C20" s="79" t="s">
        <v>227</v>
      </c>
      <c r="D20" s="109">
        <v>488.5</v>
      </c>
      <c r="E20" s="109">
        <v>447</v>
      </c>
      <c r="F20" s="82">
        <v>112.45</v>
      </c>
      <c r="G20" s="82">
        <v>10.89</v>
      </c>
    </row>
    <row r="21" spans="1:7" s="12" customFormat="1" ht="37.5" x14ac:dyDescent="0.25">
      <c r="A21" s="108"/>
      <c r="B21" s="108"/>
      <c r="C21" s="79" t="s">
        <v>228</v>
      </c>
      <c r="D21" s="110"/>
      <c r="E21" s="110"/>
      <c r="F21" s="82">
        <v>376.1</v>
      </c>
      <c r="G21" s="82">
        <v>10.33</v>
      </c>
    </row>
    <row r="22" spans="1:7" s="58" customFormat="1" ht="18.75" x14ac:dyDescent="0.25">
      <c r="A22" s="79">
        <v>17</v>
      </c>
      <c r="B22" s="70" t="s">
        <v>194</v>
      </c>
      <c r="C22" s="70" t="s">
        <v>87</v>
      </c>
      <c r="D22" s="73">
        <v>225</v>
      </c>
      <c r="E22" s="73">
        <v>214</v>
      </c>
      <c r="F22" s="82">
        <v>180</v>
      </c>
      <c r="G22" s="82">
        <v>14.14</v>
      </c>
    </row>
    <row r="23" spans="1:7" s="58" customFormat="1" ht="18.75" x14ac:dyDescent="0.25">
      <c r="A23" s="79">
        <v>18</v>
      </c>
      <c r="B23" s="70" t="s">
        <v>185</v>
      </c>
      <c r="C23" s="70" t="s">
        <v>23</v>
      </c>
      <c r="D23" s="73">
        <v>330.4</v>
      </c>
      <c r="E23" s="73">
        <v>290</v>
      </c>
      <c r="F23" s="82">
        <v>290</v>
      </c>
      <c r="G23" s="82">
        <v>10.9</v>
      </c>
    </row>
    <row r="24" spans="1:7" s="58" customFormat="1" ht="18.75" x14ac:dyDescent="0.25">
      <c r="A24" s="79">
        <v>19</v>
      </c>
      <c r="B24" s="70" t="s">
        <v>183</v>
      </c>
      <c r="C24" s="70" t="s">
        <v>21</v>
      </c>
      <c r="D24" s="73">
        <v>270</v>
      </c>
      <c r="E24" s="73">
        <v>90</v>
      </c>
      <c r="F24" s="82">
        <v>90</v>
      </c>
      <c r="G24" s="82">
        <v>16.079000000000001</v>
      </c>
    </row>
    <row r="25" spans="1:7" ht="63" customHeight="1" x14ac:dyDescent="0.25">
      <c r="B25" s="70" t="s">
        <v>231</v>
      </c>
      <c r="C25" s="89" t="s">
        <v>35</v>
      </c>
      <c r="D25" s="90">
        <v>672</v>
      </c>
      <c r="E25" s="90">
        <v>552</v>
      </c>
      <c r="F25" s="91">
        <v>0</v>
      </c>
      <c r="G25" s="91">
        <v>6.76</v>
      </c>
    </row>
    <row r="26" spans="1:7" ht="63" customHeight="1" x14ac:dyDescent="0.25">
      <c r="B26" s="70" t="s">
        <v>193</v>
      </c>
      <c r="C26" s="89" t="s">
        <v>37</v>
      </c>
      <c r="D26" s="90">
        <v>235.4</v>
      </c>
      <c r="E26" s="90">
        <v>216</v>
      </c>
      <c r="F26" s="102" t="s">
        <v>233</v>
      </c>
      <c r="G26" s="103"/>
    </row>
    <row r="27" spans="1:7" ht="63" customHeight="1" x14ac:dyDescent="0.25">
      <c r="B27" s="70" t="s">
        <v>201</v>
      </c>
      <c r="C27" s="89" t="s">
        <v>29</v>
      </c>
      <c r="D27" s="90">
        <v>106.6</v>
      </c>
      <c r="E27" s="90">
        <v>107</v>
      </c>
      <c r="F27" s="92">
        <v>107</v>
      </c>
      <c r="G27" s="92">
        <v>11.7</v>
      </c>
    </row>
    <row r="28" spans="1:7" ht="63" customHeight="1" x14ac:dyDescent="0.25">
      <c r="B28" s="70" t="s">
        <v>200</v>
      </c>
      <c r="C28" s="89" t="s">
        <v>108</v>
      </c>
      <c r="D28" s="90">
        <v>366</v>
      </c>
      <c r="E28" s="90">
        <v>355</v>
      </c>
      <c r="F28" s="92">
        <v>330</v>
      </c>
      <c r="G28" s="92">
        <v>10.78</v>
      </c>
    </row>
    <row r="29" spans="1:7" ht="63" customHeight="1" x14ac:dyDescent="0.25">
      <c r="B29" s="70" t="s">
        <v>199</v>
      </c>
      <c r="C29" s="89" t="s">
        <v>46</v>
      </c>
      <c r="D29" s="90">
        <v>1200</v>
      </c>
      <c r="E29" s="90">
        <v>1200</v>
      </c>
      <c r="F29" s="92">
        <v>1167</v>
      </c>
      <c r="G29" s="92">
        <v>10.236000000000001</v>
      </c>
    </row>
    <row r="31" spans="1:7" s="58" customFormat="1" ht="18.75" x14ac:dyDescent="0.25">
      <c r="A31" s="99" t="s">
        <v>212</v>
      </c>
      <c r="B31" s="99"/>
      <c r="C31" s="99"/>
      <c r="D31" s="69">
        <f>+SUM(D3:D29)</f>
        <v>14593.9</v>
      </c>
      <c r="E31" s="69">
        <f>+SUM(E3:E29)</f>
        <v>12908.08</v>
      </c>
      <c r="F31" s="83">
        <f>+SUM(F3:F29)</f>
        <v>10580.050439999999</v>
      </c>
      <c r="G31" s="83"/>
    </row>
    <row r="32" spans="1:7" ht="15" x14ac:dyDescent="0.25">
      <c r="A32" s="100" t="s">
        <v>236</v>
      </c>
      <c r="B32" s="101"/>
      <c r="C32" s="101"/>
      <c r="D32" s="101"/>
      <c r="E32" s="101"/>
      <c r="F32" s="101"/>
      <c r="G32" s="101"/>
    </row>
    <row r="34" spans="4:4" x14ac:dyDescent="0.25">
      <c r="D34" s="75"/>
    </row>
    <row r="35" spans="4:4" x14ac:dyDescent="0.25">
      <c r="D35" s="75"/>
    </row>
  </sheetData>
  <mergeCells count="14">
    <mergeCell ref="A31:C31"/>
    <mergeCell ref="A32:G32"/>
    <mergeCell ref="F26:G26"/>
    <mergeCell ref="A1:G1"/>
    <mergeCell ref="B14:B15"/>
    <mergeCell ref="A14:A15"/>
    <mergeCell ref="B20:B21"/>
    <mergeCell ref="D20:D21"/>
    <mergeCell ref="E20:E21"/>
    <mergeCell ref="B17:B18"/>
    <mergeCell ref="D17:D18"/>
    <mergeCell ref="E17:E18"/>
    <mergeCell ref="A20:A21"/>
    <mergeCell ref="A17:A18"/>
  </mergeCells>
  <printOptions horizontalCentered="1" verticalCentered="1"/>
  <pageMargins left="0.19685039370078741" right="0.19685039370078741" top="0.39370078740157483" bottom="0.39370078740157483" header="0.19685039370078741" footer="0.19685039370078741"/>
  <pageSetup scale="30" fitToHeight="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85" zoomScaleNormal="85" zoomScaleSheetLayoutView="85" workbookViewId="0">
      <pane ySplit="1" topLeftCell="A14" activePane="bottomLeft" state="frozen"/>
      <selection activeCell="B28" sqref="B28"/>
      <selection pane="bottomLeft" activeCell="A14" sqref="A14:I31"/>
    </sheetView>
  </sheetViews>
  <sheetFormatPr defaultColWidth="9.140625" defaultRowHeight="12.75" x14ac:dyDescent="0.25"/>
  <cols>
    <col min="1" max="1" width="5.85546875" style="10" bestFit="1" customWidth="1"/>
    <col min="2" max="2" width="36.140625" style="10" bestFit="1" customWidth="1"/>
    <col min="3" max="3" width="23.85546875" style="10" bestFit="1" customWidth="1"/>
    <col min="4" max="4" width="17.5703125" style="10" bestFit="1" customWidth="1"/>
    <col min="5" max="5" width="27.42578125" style="10" customWidth="1"/>
    <col min="6" max="6" width="16.7109375" style="10" customWidth="1"/>
    <col min="7" max="8" width="17.28515625" style="10" customWidth="1"/>
    <col min="9" max="9" width="80.85546875" style="10" customWidth="1"/>
    <col min="10" max="16384" width="9.140625" style="10"/>
  </cols>
  <sheetData>
    <row r="1" spans="1:17" ht="75" customHeight="1" x14ac:dyDescent="0.25">
      <c r="A1" s="13" t="s">
        <v>53</v>
      </c>
      <c r="B1" s="60" t="s">
        <v>54</v>
      </c>
      <c r="C1" s="60" t="s">
        <v>3</v>
      </c>
      <c r="D1" s="13" t="s">
        <v>99</v>
      </c>
      <c r="E1" s="13" t="s">
        <v>173</v>
      </c>
      <c r="F1" s="13" t="s">
        <v>174</v>
      </c>
      <c r="G1" s="13" t="s">
        <v>175</v>
      </c>
      <c r="H1" s="13" t="s">
        <v>207</v>
      </c>
      <c r="I1" s="61" t="s">
        <v>215</v>
      </c>
    </row>
    <row r="2" spans="1:17" s="12" customFormat="1" ht="90" x14ac:dyDescent="0.25">
      <c r="A2" s="62">
        <v>1</v>
      </c>
      <c r="B2" s="63" t="s">
        <v>197</v>
      </c>
      <c r="C2" s="63" t="s">
        <v>46</v>
      </c>
      <c r="D2" s="64">
        <v>1147.5</v>
      </c>
      <c r="E2" s="64">
        <v>1147.5</v>
      </c>
      <c r="F2" s="62">
        <v>1115.94</v>
      </c>
      <c r="G2" s="40">
        <v>11.872999999999999</v>
      </c>
      <c r="H2" s="62" t="s">
        <v>209</v>
      </c>
      <c r="I2" s="65" t="s">
        <v>214</v>
      </c>
    </row>
    <row r="3" spans="1:17" s="58" customFormat="1" ht="90" x14ac:dyDescent="0.25">
      <c r="A3" s="62">
        <v>2</v>
      </c>
      <c r="B3" s="63" t="s">
        <v>198</v>
      </c>
      <c r="C3" s="63" t="s">
        <v>46</v>
      </c>
      <c r="D3" s="64">
        <v>382.5</v>
      </c>
      <c r="E3" s="64">
        <v>382.5</v>
      </c>
      <c r="F3" s="62">
        <v>371.98</v>
      </c>
      <c r="G3" s="40">
        <v>11.872999999999999</v>
      </c>
      <c r="H3" s="62" t="s">
        <v>209</v>
      </c>
      <c r="I3" s="65" t="s">
        <v>213</v>
      </c>
    </row>
    <row r="4" spans="1:17" s="12" customFormat="1" ht="15" x14ac:dyDescent="0.25">
      <c r="A4" s="62">
        <v>3</v>
      </c>
      <c r="B4" s="63" t="s">
        <v>181</v>
      </c>
      <c r="C4" s="63" t="s">
        <v>7</v>
      </c>
      <c r="D4" s="64">
        <v>656</v>
      </c>
      <c r="E4" s="64">
        <v>656</v>
      </c>
      <c r="F4" s="63">
        <v>656</v>
      </c>
      <c r="G4" s="76">
        <v>12.792999999999999</v>
      </c>
      <c r="H4" s="63" t="s">
        <v>209</v>
      </c>
      <c r="I4" s="63"/>
    </row>
    <row r="5" spans="1:17" s="58" customFormat="1" ht="15" x14ac:dyDescent="0.25">
      <c r="A5" s="62">
        <v>4</v>
      </c>
      <c r="B5" s="63" t="s">
        <v>180</v>
      </c>
      <c r="C5" s="63" t="s">
        <v>7</v>
      </c>
      <c r="D5" s="64">
        <v>657</v>
      </c>
      <c r="E5" s="64">
        <v>657</v>
      </c>
      <c r="F5" s="63">
        <v>657</v>
      </c>
      <c r="G5" s="76">
        <v>13.18</v>
      </c>
      <c r="H5" s="63" t="s">
        <v>209</v>
      </c>
      <c r="I5" s="63"/>
    </row>
    <row r="6" spans="1:17" s="12" customFormat="1" ht="110.45" customHeight="1" x14ac:dyDescent="0.25">
      <c r="A6" s="62">
        <v>5</v>
      </c>
      <c r="B6" s="63" t="s">
        <v>190</v>
      </c>
      <c r="C6" s="63" t="s">
        <v>31</v>
      </c>
      <c r="D6" s="64">
        <v>351</v>
      </c>
      <c r="E6" s="64">
        <v>340</v>
      </c>
      <c r="F6" s="66">
        <f>E6*(1-3.22%)*(1-3%)</f>
        <v>319.18044000000003</v>
      </c>
      <c r="G6" s="76">
        <v>13.24</v>
      </c>
      <c r="H6" s="63" t="s">
        <v>209</v>
      </c>
      <c r="I6" s="67" t="s">
        <v>206</v>
      </c>
    </row>
    <row r="7" spans="1:17" s="58" customFormat="1" ht="15" x14ac:dyDescent="0.25">
      <c r="A7" s="62">
        <v>6</v>
      </c>
      <c r="B7" s="63" t="s">
        <v>176</v>
      </c>
      <c r="C7" s="63" t="s">
        <v>7</v>
      </c>
      <c r="D7" s="64">
        <v>432</v>
      </c>
      <c r="E7" s="64">
        <v>432</v>
      </c>
      <c r="F7" s="63">
        <v>419</v>
      </c>
      <c r="G7" s="76">
        <v>13.64</v>
      </c>
      <c r="H7" s="63" t="s">
        <v>209</v>
      </c>
      <c r="I7" s="63"/>
    </row>
    <row r="8" spans="1:17" s="12" customFormat="1" ht="15" x14ac:dyDescent="0.25">
      <c r="A8" s="62">
        <v>7</v>
      </c>
      <c r="B8" s="63" t="s">
        <v>177</v>
      </c>
      <c r="C8" s="63" t="s">
        <v>7</v>
      </c>
      <c r="D8" s="64">
        <v>419</v>
      </c>
      <c r="E8" s="64">
        <v>375</v>
      </c>
      <c r="F8" s="63">
        <v>375</v>
      </c>
      <c r="G8" s="76">
        <v>14.061</v>
      </c>
      <c r="H8" s="63" t="s">
        <v>209</v>
      </c>
      <c r="I8" s="63"/>
    </row>
    <row r="9" spans="1:17" s="58" customFormat="1" ht="97.9" customHeight="1" x14ac:dyDescent="0.25">
      <c r="A9" s="62">
        <v>8</v>
      </c>
      <c r="B9" s="63" t="s">
        <v>179</v>
      </c>
      <c r="C9" s="63" t="s">
        <v>7</v>
      </c>
      <c r="D9" s="64">
        <v>830</v>
      </c>
      <c r="E9" s="64">
        <v>830</v>
      </c>
      <c r="F9" s="63">
        <v>720</v>
      </c>
      <c r="G9" s="76">
        <v>14.096</v>
      </c>
      <c r="H9" s="63" t="s">
        <v>209</v>
      </c>
      <c r="I9" s="67" t="s">
        <v>204</v>
      </c>
    </row>
    <row r="10" spans="1:17" s="12" customFormat="1" ht="15" x14ac:dyDescent="0.25">
      <c r="A10" s="62">
        <v>9</v>
      </c>
      <c r="B10" s="63" t="s">
        <v>182</v>
      </c>
      <c r="C10" s="63" t="s">
        <v>18</v>
      </c>
      <c r="D10" s="64">
        <v>1967</v>
      </c>
      <c r="E10" s="64">
        <v>1327.08</v>
      </c>
      <c r="F10" s="64">
        <v>1327.08</v>
      </c>
      <c r="G10" s="76">
        <v>15.200000000000001</v>
      </c>
      <c r="H10" s="63" t="s">
        <v>209</v>
      </c>
      <c r="I10" s="63"/>
    </row>
    <row r="11" spans="1:17" s="58" customFormat="1" ht="15" x14ac:dyDescent="0.25">
      <c r="A11" s="62">
        <v>10</v>
      </c>
      <c r="B11" s="63" t="s">
        <v>178</v>
      </c>
      <c r="C11" s="63" t="s">
        <v>7</v>
      </c>
      <c r="D11" s="64">
        <v>663</v>
      </c>
      <c r="E11" s="64">
        <v>663</v>
      </c>
      <c r="F11" s="63">
        <v>580</v>
      </c>
      <c r="G11" s="76">
        <v>14.818500000000002</v>
      </c>
      <c r="H11" s="63" t="s">
        <v>209</v>
      </c>
      <c r="I11" s="63"/>
    </row>
    <row r="12" spans="1:17" s="58" customFormat="1" ht="18.75" x14ac:dyDescent="0.25">
      <c r="A12" s="99" t="s">
        <v>212</v>
      </c>
      <c r="B12" s="99"/>
      <c r="C12" s="99"/>
      <c r="D12" s="69">
        <f>+SUM(D2:D11)</f>
        <v>7505</v>
      </c>
      <c r="E12" s="69">
        <f>+SUM(E2:E11)</f>
        <v>6810.08</v>
      </c>
      <c r="F12" s="73"/>
      <c r="G12" s="70"/>
      <c r="H12" s="70"/>
      <c r="I12" s="70"/>
    </row>
    <row r="13" spans="1:17" s="58" customFormat="1" ht="21" customHeight="1" x14ac:dyDescent="0.25">
      <c r="A13" s="113" t="s">
        <v>220</v>
      </c>
      <c r="B13" s="114"/>
      <c r="C13" s="114"/>
      <c r="D13" s="114"/>
      <c r="E13" s="114"/>
      <c r="F13" s="114"/>
      <c r="G13" s="114"/>
      <c r="H13" s="114"/>
      <c r="I13" s="115"/>
    </row>
    <row r="14" spans="1:17" ht="75" customHeight="1" x14ac:dyDescent="0.25">
      <c r="A14" s="13" t="s">
        <v>53</v>
      </c>
      <c r="B14" s="60" t="s">
        <v>54</v>
      </c>
      <c r="C14" s="60" t="s">
        <v>3</v>
      </c>
      <c r="D14" s="13" t="s">
        <v>99</v>
      </c>
      <c r="E14" s="13" t="s">
        <v>173</v>
      </c>
      <c r="F14" s="13" t="s">
        <v>174</v>
      </c>
      <c r="G14" s="13" t="s">
        <v>175</v>
      </c>
      <c r="H14" s="13" t="s">
        <v>207</v>
      </c>
      <c r="I14" s="61"/>
    </row>
    <row r="15" spans="1:17" s="12" customFormat="1" ht="15" x14ac:dyDescent="0.25">
      <c r="A15" s="62">
        <v>1</v>
      </c>
      <c r="B15" s="63" t="s">
        <v>185</v>
      </c>
      <c r="C15" s="63" t="s">
        <v>23</v>
      </c>
      <c r="D15" s="64">
        <v>330.4</v>
      </c>
      <c r="E15" s="64">
        <v>290</v>
      </c>
      <c r="F15" s="63">
        <v>290</v>
      </c>
      <c r="G15" s="63">
        <v>10.15</v>
      </c>
      <c r="H15" s="63" t="s">
        <v>208</v>
      </c>
      <c r="I15" s="63"/>
    </row>
    <row r="16" spans="1:17" s="58" customFormat="1" ht="15" x14ac:dyDescent="0.25">
      <c r="A16" s="62">
        <v>2</v>
      </c>
      <c r="B16" s="63" t="s">
        <v>193</v>
      </c>
      <c r="C16" s="63" t="s">
        <v>37</v>
      </c>
      <c r="D16" s="64">
        <v>235.4</v>
      </c>
      <c r="E16" s="64">
        <v>216</v>
      </c>
      <c r="F16" s="63">
        <v>60</v>
      </c>
      <c r="G16" s="63">
        <v>12.22</v>
      </c>
      <c r="H16" s="63" t="s">
        <v>208</v>
      </c>
      <c r="I16" s="63"/>
      <c r="J16" s="59"/>
      <c r="K16" s="59"/>
      <c r="L16" s="59"/>
      <c r="M16" s="59"/>
      <c r="N16" s="59"/>
      <c r="O16" s="59"/>
      <c r="P16" s="59"/>
      <c r="Q16" s="59"/>
    </row>
    <row r="17" spans="1:9" s="12" customFormat="1" ht="72" customHeight="1" x14ac:dyDescent="0.25">
      <c r="A17" s="62">
        <v>3</v>
      </c>
      <c r="B17" s="63" t="s">
        <v>187</v>
      </c>
      <c r="C17" s="63" t="s">
        <v>107</v>
      </c>
      <c r="D17" s="64">
        <v>702</v>
      </c>
      <c r="E17" s="64">
        <v>702</v>
      </c>
      <c r="F17" s="63">
        <v>639</v>
      </c>
      <c r="G17" s="63">
        <v>13.65</v>
      </c>
      <c r="H17" s="63" t="s">
        <v>209</v>
      </c>
      <c r="I17" s="67" t="s">
        <v>222</v>
      </c>
    </row>
    <row r="18" spans="1:9" s="12" customFormat="1" ht="30" x14ac:dyDescent="0.25">
      <c r="A18" s="62">
        <v>1</v>
      </c>
      <c r="B18" s="63" t="s">
        <v>189</v>
      </c>
      <c r="C18" s="63" t="s">
        <v>31</v>
      </c>
      <c r="D18" s="64">
        <v>156.1</v>
      </c>
      <c r="E18" s="64">
        <v>0</v>
      </c>
      <c r="F18" s="63">
        <v>0</v>
      </c>
      <c r="G18" s="63" t="s">
        <v>210</v>
      </c>
      <c r="H18" s="63" t="s">
        <v>208</v>
      </c>
      <c r="I18" s="67" t="s">
        <v>202</v>
      </c>
    </row>
    <row r="19" spans="1:9" s="12" customFormat="1" ht="15" x14ac:dyDescent="0.25">
      <c r="A19" s="62">
        <v>2</v>
      </c>
      <c r="B19" s="63" t="s">
        <v>195</v>
      </c>
      <c r="C19" s="63" t="s">
        <v>43</v>
      </c>
      <c r="D19" s="64">
        <v>439</v>
      </c>
      <c r="E19" s="64">
        <v>0</v>
      </c>
      <c r="F19" s="63">
        <v>270</v>
      </c>
      <c r="G19" s="63" t="s">
        <v>210</v>
      </c>
      <c r="H19" s="63" t="s">
        <v>208</v>
      </c>
      <c r="I19" s="63"/>
    </row>
    <row r="20" spans="1:9" s="58" customFormat="1" ht="15" x14ac:dyDescent="0.25">
      <c r="A20" s="62">
        <v>3</v>
      </c>
      <c r="B20" s="63" t="s">
        <v>196</v>
      </c>
      <c r="C20" s="63" t="s">
        <v>44</v>
      </c>
      <c r="D20" s="64">
        <v>180</v>
      </c>
      <c r="E20" s="64">
        <v>180</v>
      </c>
      <c r="F20" s="63">
        <v>0</v>
      </c>
      <c r="G20" s="63">
        <v>13.662000000000001</v>
      </c>
      <c r="H20" s="63" t="s">
        <v>209</v>
      </c>
      <c r="I20" s="78" t="s">
        <v>223</v>
      </c>
    </row>
    <row r="21" spans="1:9" s="58" customFormat="1" ht="15" x14ac:dyDescent="0.25">
      <c r="A21" s="62">
        <v>4</v>
      </c>
      <c r="B21" s="63" t="s">
        <v>183</v>
      </c>
      <c r="C21" s="63" t="s">
        <v>21</v>
      </c>
      <c r="D21" s="64">
        <v>270</v>
      </c>
      <c r="E21" s="64">
        <v>90</v>
      </c>
      <c r="F21" s="63" t="s">
        <v>210</v>
      </c>
      <c r="G21" s="63" t="s">
        <v>210</v>
      </c>
      <c r="H21" s="63" t="s">
        <v>208</v>
      </c>
      <c r="I21" s="63"/>
    </row>
    <row r="22" spans="1:9" s="12" customFormat="1" ht="15" x14ac:dyDescent="0.25">
      <c r="A22" s="62">
        <v>5</v>
      </c>
      <c r="B22" s="63" t="s">
        <v>184</v>
      </c>
      <c r="C22" s="63" t="s">
        <v>23</v>
      </c>
      <c r="D22" s="64">
        <v>1500</v>
      </c>
      <c r="E22" s="64">
        <v>1371</v>
      </c>
      <c r="F22" s="63">
        <v>1245</v>
      </c>
      <c r="G22" s="63"/>
      <c r="H22" s="63" t="s">
        <v>208</v>
      </c>
      <c r="I22" s="63"/>
    </row>
    <row r="23" spans="1:9" s="58" customFormat="1" ht="15" x14ac:dyDescent="0.25">
      <c r="A23" s="62">
        <v>6</v>
      </c>
      <c r="B23" s="63" t="s">
        <v>186</v>
      </c>
      <c r="C23" s="63" t="s">
        <v>26</v>
      </c>
      <c r="D23" s="64">
        <v>330</v>
      </c>
      <c r="E23" s="64">
        <v>307</v>
      </c>
      <c r="F23" s="63" t="s">
        <v>210</v>
      </c>
      <c r="G23" s="63" t="s">
        <v>210</v>
      </c>
      <c r="H23" s="63" t="s">
        <v>208</v>
      </c>
      <c r="I23" s="63"/>
    </row>
    <row r="24" spans="1:9" s="12" customFormat="1" ht="15" x14ac:dyDescent="0.25">
      <c r="A24" s="62">
        <v>7</v>
      </c>
      <c r="B24" s="63" t="s">
        <v>188</v>
      </c>
      <c r="C24" s="63" t="s">
        <v>29</v>
      </c>
      <c r="D24" s="64">
        <v>526.87</v>
      </c>
      <c r="E24" s="64">
        <v>447</v>
      </c>
      <c r="F24" s="63" t="s">
        <v>210</v>
      </c>
      <c r="G24" s="63" t="s">
        <v>210</v>
      </c>
      <c r="H24" s="63" t="s">
        <v>208</v>
      </c>
      <c r="I24" s="63"/>
    </row>
    <row r="25" spans="1:9" s="58" customFormat="1" ht="15" x14ac:dyDescent="0.25">
      <c r="A25" s="62">
        <v>8</v>
      </c>
      <c r="B25" s="63" t="s">
        <v>191</v>
      </c>
      <c r="C25" s="63" t="s">
        <v>29</v>
      </c>
      <c r="D25" s="64">
        <v>374</v>
      </c>
      <c r="E25" s="64">
        <v>374</v>
      </c>
      <c r="F25" s="63" t="s">
        <v>210</v>
      </c>
      <c r="G25" s="63" t="s">
        <v>210</v>
      </c>
      <c r="H25" s="63" t="s">
        <v>208</v>
      </c>
      <c r="I25" s="63"/>
    </row>
    <row r="26" spans="1:9" s="12" customFormat="1" ht="15" x14ac:dyDescent="0.25">
      <c r="A26" s="62">
        <v>9</v>
      </c>
      <c r="B26" s="63" t="s">
        <v>192</v>
      </c>
      <c r="C26" s="63" t="s">
        <v>35</v>
      </c>
      <c r="D26" s="64">
        <v>672</v>
      </c>
      <c r="E26" s="64">
        <v>552</v>
      </c>
      <c r="F26" s="63" t="s">
        <v>210</v>
      </c>
      <c r="G26" s="63" t="s">
        <v>210</v>
      </c>
      <c r="H26" s="63" t="s">
        <v>208</v>
      </c>
      <c r="I26" s="63"/>
    </row>
    <row r="27" spans="1:9" s="58" customFormat="1" ht="15" x14ac:dyDescent="0.25">
      <c r="A27" s="62">
        <v>10</v>
      </c>
      <c r="B27" s="63" t="s">
        <v>194</v>
      </c>
      <c r="C27" s="63" t="s">
        <v>87</v>
      </c>
      <c r="D27" s="64">
        <v>225</v>
      </c>
      <c r="E27" s="64">
        <v>214</v>
      </c>
      <c r="F27" s="77" t="s">
        <v>221</v>
      </c>
      <c r="G27" s="63" t="s">
        <v>210</v>
      </c>
      <c r="H27" s="63" t="s">
        <v>209</v>
      </c>
      <c r="I27" s="63"/>
    </row>
    <row r="28" spans="1:9" s="12" customFormat="1" ht="15" x14ac:dyDescent="0.25">
      <c r="A28" s="62">
        <v>11</v>
      </c>
      <c r="B28" s="63" t="s">
        <v>200</v>
      </c>
      <c r="C28" s="63" t="s">
        <v>108</v>
      </c>
      <c r="D28" s="64">
        <v>366</v>
      </c>
      <c r="E28" s="64">
        <v>355</v>
      </c>
      <c r="F28" s="63" t="s">
        <v>210</v>
      </c>
      <c r="G28" s="63" t="s">
        <v>210</v>
      </c>
      <c r="H28" s="63" t="s">
        <v>209</v>
      </c>
      <c r="I28" s="63"/>
    </row>
    <row r="29" spans="1:9" s="58" customFormat="1" ht="15" x14ac:dyDescent="0.25">
      <c r="A29" s="62">
        <v>12</v>
      </c>
      <c r="B29" s="63" t="s">
        <v>201</v>
      </c>
      <c r="C29" s="63" t="s">
        <v>29</v>
      </c>
      <c r="D29" s="64">
        <v>67.849999999999994</v>
      </c>
      <c r="E29" s="64">
        <v>68</v>
      </c>
      <c r="F29" s="63" t="s">
        <v>210</v>
      </c>
      <c r="G29" s="63" t="s">
        <v>210</v>
      </c>
      <c r="H29" s="63" t="s">
        <v>208</v>
      </c>
      <c r="I29" s="63"/>
    </row>
    <row r="30" spans="1:9" s="58" customFormat="1" ht="81.599999999999994" customHeight="1" x14ac:dyDescent="0.25">
      <c r="A30" s="62">
        <v>13</v>
      </c>
      <c r="B30" s="63" t="s">
        <v>199</v>
      </c>
      <c r="C30" s="63" t="s">
        <v>46</v>
      </c>
      <c r="D30" s="64">
        <v>1200</v>
      </c>
      <c r="E30" s="64">
        <v>1200</v>
      </c>
      <c r="F30" s="62">
        <v>1167</v>
      </c>
      <c r="G30" s="63" t="s">
        <v>210</v>
      </c>
      <c r="H30" s="63" t="s">
        <v>209</v>
      </c>
      <c r="I30" s="65" t="s">
        <v>205</v>
      </c>
    </row>
    <row r="31" spans="1:9" ht="15.75" x14ac:dyDescent="0.25">
      <c r="A31" s="116" t="s">
        <v>212</v>
      </c>
      <c r="B31" s="116"/>
      <c r="C31" s="116"/>
      <c r="D31" s="68">
        <f>+SUM(D15:D30)</f>
        <v>7574.62</v>
      </c>
      <c r="E31" s="68">
        <f>+SUM(E15:E30)</f>
        <v>6366</v>
      </c>
      <c r="F31" s="68"/>
      <c r="G31" s="72"/>
      <c r="H31" s="72"/>
      <c r="I31" s="72"/>
    </row>
  </sheetData>
  <mergeCells count="3">
    <mergeCell ref="A12:C12"/>
    <mergeCell ref="A13:I13"/>
    <mergeCell ref="A31:C31"/>
  </mergeCells>
  <printOptions horizontalCentered="1" verticalCentered="1"/>
  <pageMargins left="0.19685039370078741" right="0.19685039370078741" top="0.39370078740157483" bottom="0.39370078740157483" header="0.19685039370078741" footer="0.19685039370078741"/>
  <pageSetup scale="40" fitToHeight="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zoomScale="85" zoomScaleNormal="85" zoomScaleSheetLayoutView="85" workbookViewId="0">
      <pane ySplit="1" topLeftCell="A2" activePane="bottomLeft" state="frozen"/>
      <selection activeCell="C22" sqref="C22"/>
      <selection pane="bottomLeft" activeCell="C22" sqref="C22"/>
    </sheetView>
  </sheetViews>
  <sheetFormatPr defaultColWidth="9.140625" defaultRowHeight="12.75" x14ac:dyDescent="0.25"/>
  <cols>
    <col min="1" max="1" width="5.85546875" style="10" bestFit="1" customWidth="1"/>
    <col min="2" max="2" width="36.140625" style="10" bestFit="1" customWidth="1"/>
    <col min="3" max="3" width="23.85546875" style="10" bestFit="1" customWidth="1"/>
    <col min="4" max="4" width="17.5703125" style="10" bestFit="1" customWidth="1"/>
    <col min="5" max="5" width="27.42578125" style="10" customWidth="1"/>
    <col min="6" max="6" width="16.7109375" style="10" customWidth="1"/>
    <col min="7" max="8" width="17.28515625" style="10" customWidth="1"/>
    <col min="9" max="9" width="80.85546875" style="10" customWidth="1"/>
    <col min="10" max="16384" width="9.140625" style="10"/>
  </cols>
  <sheetData>
    <row r="1" spans="1:9" s="58" customFormat="1" ht="21" customHeight="1" x14ac:dyDescent="0.25">
      <c r="A1" s="113" t="s">
        <v>216</v>
      </c>
      <c r="B1" s="114"/>
      <c r="C1" s="114"/>
      <c r="D1" s="114"/>
      <c r="E1" s="114"/>
      <c r="F1" s="114"/>
      <c r="G1" s="114"/>
      <c r="H1" s="114"/>
      <c r="I1" s="115"/>
    </row>
    <row r="2" spans="1:9" ht="75" customHeight="1" x14ac:dyDescent="0.25">
      <c r="A2" s="13" t="s">
        <v>53</v>
      </c>
      <c r="B2" s="60" t="s">
        <v>54</v>
      </c>
      <c r="C2" s="60" t="s">
        <v>3</v>
      </c>
      <c r="D2" s="13" t="s">
        <v>99</v>
      </c>
      <c r="E2" s="13" t="s">
        <v>173</v>
      </c>
      <c r="F2" s="13" t="s">
        <v>174</v>
      </c>
      <c r="G2" s="13" t="s">
        <v>175</v>
      </c>
      <c r="H2" s="13" t="s">
        <v>207</v>
      </c>
      <c r="I2" s="13" t="s">
        <v>215</v>
      </c>
    </row>
    <row r="3" spans="1:9" s="12" customFormat="1" ht="28.9" customHeight="1" x14ac:dyDescent="0.25">
      <c r="A3" s="62">
        <v>1</v>
      </c>
      <c r="B3" s="63" t="s">
        <v>189</v>
      </c>
      <c r="C3" s="63" t="s">
        <v>31</v>
      </c>
      <c r="D3" s="64">
        <v>156.1</v>
      </c>
      <c r="E3" s="64">
        <v>0</v>
      </c>
      <c r="F3" s="74">
        <v>0</v>
      </c>
      <c r="G3" s="63" t="s">
        <v>210</v>
      </c>
      <c r="H3" s="63" t="s">
        <v>208</v>
      </c>
      <c r="I3" s="117" t="s">
        <v>217</v>
      </c>
    </row>
    <row r="4" spans="1:9" s="58" customFormat="1" ht="15" x14ac:dyDescent="0.25">
      <c r="A4" s="62">
        <v>2</v>
      </c>
      <c r="B4" s="63" t="s">
        <v>196</v>
      </c>
      <c r="C4" s="63" t="s">
        <v>44</v>
      </c>
      <c r="D4" s="64">
        <v>180</v>
      </c>
      <c r="E4" s="64">
        <v>180</v>
      </c>
      <c r="F4" s="74">
        <v>0</v>
      </c>
      <c r="G4" s="63">
        <v>13.662000000000001</v>
      </c>
      <c r="H4" s="63" t="s">
        <v>209</v>
      </c>
      <c r="I4" s="118"/>
    </row>
    <row r="5" spans="1:9" s="12" customFormat="1" ht="15" x14ac:dyDescent="0.25">
      <c r="A5" s="62">
        <v>3</v>
      </c>
      <c r="B5" s="63" t="s">
        <v>195</v>
      </c>
      <c r="C5" s="63" t="s">
        <v>43</v>
      </c>
      <c r="D5" s="64">
        <v>439</v>
      </c>
      <c r="E5" s="64">
        <v>0</v>
      </c>
      <c r="F5" s="63" t="s">
        <v>210</v>
      </c>
      <c r="G5" s="63" t="s">
        <v>210</v>
      </c>
      <c r="H5" s="63" t="s">
        <v>208</v>
      </c>
      <c r="I5" s="63"/>
    </row>
    <row r="6" spans="1:9" s="58" customFormat="1" ht="15" x14ac:dyDescent="0.25">
      <c r="A6" s="62">
        <v>4</v>
      </c>
      <c r="B6" s="63" t="s">
        <v>183</v>
      </c>
      <c r="C6" s="63" t="s">
        <v>21</v>
      </c>
      <c r="D6" s="64">
        <v>270</v>
      </c>
      <c r="E6" s="64">
        <v>90</v>
      </c>
      <c r="F6" s="63" t="s">
        <v>210</v>
      </c>
      <c r="G6" s="63" t="s">
        <v>210</v>
      </c>
      <c r="H6" s="63" t="s">
        <v>208</v>
      </c>
      <c r="I6" s="63"/>
    </row>
    <row r="7" spans="1:9" s="12" customFormat="1" ht="15" x14ac:dyDescent="0.25">
      <c r="A7" s="62">
        <v>5</v>
      </c>
      <c r="B7" s="63" t="s">
        <v>184</v>
      </c>
      <c r="C7" s="63" t="s">
        <v>23</v>
      </c>
      <c r="D7" s="64">
        <v>1500</v>
      </c>
      <c r="E7" s="64">
        <v>1371</v>
      </c>
      <c r="F7" s="63" t="s">
        <v>210</v>
      </c>
      <c r="G7" s="63" t="s">
        <v>210</v>
      </c>
      <c r="H7" s="63" t="s">
        <v>208</v>
      </c>
      <c r="I7" s="63"/>
    </row>
    <row r="8" spans="1:9" s="58" customFormat="1" ht="15" x14ac:dyDescent="0.25">
      <c r="A8" s="62">
        <v>6</v>
      </c>
      <c r="B8" s="63" t="s">
        <v>186</v>
      </c>
      <c r="C8" s="63" t="s">
        <v>26</v>
      </c>
      <c r="D8" s="64">
        <v>330</v>
      </c>
      <c r="E8" s="64">
        <v>307</v>
      </c>
      <c r="F8" s="63" t="s">
        <v>210</v>
      </c>
      <c r="G8" s="63" t="s">
        <v>210</v>
      </c>
      <c r="H8" s="63" t="s">
        <v>208</v>
      </c>
      <c r="I8" s="63"/>
    </row>
    <row r="9" spans="1:9" s="12" customFormat="1" ht="15" x14ac:dyDescent="0.25">
      <c r="A9" s="62">
        <v>7</v>
      </c>
      <c r="B9" s="63" t="s">
        <v>188</v>
      </c>
      <c r="C9" s="63" t="s">
        <v>29</v>
      </c>
      <c r="D9" s="64">
        <v>526.87</v>
      </c>
      <c r="E9" s="64">
        <v>447</v>
      </c>
      <c r="F9" s="63" t="s">
        <v>210</v>
      </c>
      <c r="G9" s="63" t="s">
        <v>210</v>
      </c>
      <c r="H9" s="63" t="s">
        <v>208</v>
      </c>
      <c r="I9" s="63"/>
    </row>
    <row r="10" spans="1:9" s="58" customFormat="1" ht="15" x14ac:dyDescent="0.25">
      <c r="A10" s="62">
        <v>8</v>
      </c>
      <c r="B10" s="63" t="s">
        <v>191</v>
      </c>
      <c r="C10" s="63" t="s">
        <v>29</v>
      </c>
      <c r="D10" s="64">
        <v>374</v>
      </c>
      <c r="E10" s="64">
        <v>374</v>
      </c>
      <c r="F10" s="63" t="s">
        <v>210</v>
      </c>
      <c r="G10" s="63" t="s">
        <v>210</v>
      </c>
      <c r="H10" s="63" t="s">
        <v>208</v>
      </c>
      <c r="I10" s="63"/>
    </row>
    <row r="11" spans="1:9" s="12" customFormat="1" ht="15" x14ac:dyDescent="0.25">
      <c r="A11" s="62">
        <v>9</v>
      </c>
      <c r="B11" s="63" t="s">
        <v>192</v>
      </c>
      <c r="C11" s="63" t="s">
        <v>35</v>
      </c>
      <c r="D11" s="64">
        <v>672</v>
      </c>
      <c r="E11" s="64">
        <v>552</v>
      </c>
      <c r="F11" s="63" t="s">
        <v>210</v>
      </c>
      <c r="G11" s="63" t="s">
        <v>210</v>
      </c>
      <c r="H11" s="63" t="s">
        <v>208</v>
      </c>
      <c r="I11" s="63"/>
    </row>
    <row r="12" spans="1:9" s="58" customFormat="1" ht="15" x14ac:dyDescent="0.25">
      <c r="A12" s="62">
        <v>10</v>
      </c>
      <c r="B12" s="63" t="s">
        <v>194</v>
      </c>
      <c r="C12" s="63" t="s">
        <v>87</v>
      </c>
      <c r="D12" s="64">
        <v>225</v>
      </c>
      <c r="E12" s="64">
        <v>214</v>
      </c>
      <c r="F12" s="63" t="s">
        <v>210</v>
      </c>
      <c r="G12" s="63" t="s">
        <v>210</v>
      </c>
      <c r="H12" s="63" t="s">
        <v>209</v>
      </c>
      <c r="I12" s="63"/>
    </row>
    <row r="13" spans="1:9" s="12" customFormat="1" ht="15" x14ac:dyDescent="0.25">
      <c r="A13" s="62">
        <v>11</v>
      </c>
      <c r="B13" s="63" t="s">
        <v>200</v>
      </c>
      <c r="C13" s="63" t="s">
        <v>108</v>
      </c>
      <c r="D13" s="64">
        <v>366</v>
      </c>
      <c r="E13" s="64">
        <v>355</v>
      </c>
      <c r="F13" s="63" t="s">
        <v>210</v>
      </c>
      <c r="G13" s="63" t="s">
        <v>210</v>
      </c>
      <c r="H13" s="63" t="s">
        <v>209</v>
      </c>
      <c r="I13" s="63"/>
    </row>
    <row r="14" spans="1:9" s="58" customFormat="1" ht="15" x14ac:dyDescent="0.25">
      <c r="A14" s="62">
        <v>12</v>
      </c>
      <c r="B14" s="63" t="s">
        <v>201</v>
      </c>
      <c r="C14" s="63" t="s">
        <v>29</v>
      </c>
      <c r="D14" s="64">
        <v>67.849999999999994</v>
      </c>
      <c r="E14" s="64">
        <v>68</v>
      </c>
      <c r="F14" s="63" t="s">
        <v>210</v>
      </c>
      <c r="G14" s="63" t="s">
        <v>210</v>
      </c>
      <c r="H14" s="63" t="s">
        <v>208</v>
      </c>
      <c r="I14" s="63"/>
    </row>
    <row r="15" spans="1:9" s="58" customFormat="1" ht="84.6" customHeight="1" x14ac:dyDescent="0.25">
      <c r="A15" s="62">
        <v>13</v>
      </c>
      <c r="B15" s="63" t="s">
        <v>218</v>
      </c>
      <c r="C15" s="63" t="s">
        <v>46</v>
      </c>
      <c r="D15" s="64">
        <v>1200</v>
      </c>
      <c r="E15" s="64">
        <v>1200</v>
      </c>
      <c r="F15" s="62">
        <v>1167</v>
      </c>
      <c r="G15" s="63" t="s">
        <v>210</v>
      </c>
      <c r="H15" s="63" t="s">
        <v>209</v>
      </c>
      <c r="I15" s="65" t="s">
        <v>205</v>
      </c>
    </row>
    <row r="16" spans="1:9" ht="15.75" x14ac:dyDescent="0.25">
      <c r="A16" s="116" t="s">
        <v>212</v>
      </c>
      <c r="B16" s="116"/>
      <c r="C16" s="116"/>
      <c r="D16" s="68">
        <f>+SUM(D3:D15)</f>
        <v>6306.82</v>
      </c>
      <c r="E16" s="68">
        <f>+SUM(E3:E15)</f>
        <v>5158</v>
      </c>
      <c r="F16" s="68"/>
      <c r="G16" s="72"/>
      <c r="H16" s="72"/>
      <c r="I16" s="72"/>
    </row>
    <row r="17" spans="1:9" x14ac:dyDescent="0.25">
      <c r="A17" s="119" t="s">
        <v>219</v>
      </c>
      <c r="B17" s="119"/>
      <c r="C17" s="119"/>
      <c r="D17" s="119"/>
      <c r="E17" s="119"/>
      <c r="F17" s="119"/>
      <c r="G17" s="119"/>
      <c r="H17" s="119"/>
      <c r="I17" s="119"/>
    </row>
    <row r="26" spans="1:9" x14ac:dyDescent="0.25">
      <c r="E26" s="75"/>
    </row>
    <row r="27" spans="1:9" x14ac:dyDescent="0.25">
      <c r="E27" s="75"/>
    </row>
  </sheetData>
  <mergeCells count="4">
    <mergeCell ref="A1:I1"/>
    <mergeCell ref="A16:C16"/>
    <mergeCell ref="I3:I4"/>
    <mergeCell ref="A17:I17"/>
  </mergeCells>
  <printOptions horizontalCentered="1" verticalCentered="1"/>
  <pageMargins left="0.19685039370078741" right="0.19685039370078741" top="0.39370078740157483" bottom="0.39370078740157483" header="0.19685039370078741" footer="0.19685039370078741"/>
  <pageSetup scale="40" fitToHeight="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view="pageBreakPreview" zoomScale="70" zoomScaleNormal="85" zoomScaleSheetLayoutView="70" workbookViewId="0">
      <pane ySplit="1" topLeftCell="A2" activePane="bottomLeft" state="frozen"/>
      <selection activeCell="C22" sqref="C22"/>
      <selection pane="bottomLeft" activeCell="C22" sqref="C22"/>
    </sheetView>
  </sheetViews>
  <sheetFormatPr defaultColWidth="9.140625" defaultRowHeight="12.75" x14ac:dyDescent="0.25"/>
  <cols>
    <col min="1" max="1" width="5.85546875" style="10" bestFit="1" customWidth="1"/>
    <col min="2" max="2" width="36.140625" style="10" bestFit="1" customWidth="1"/>
    <col min="3" max="3" width="23.85546875" style="10" bestFit="1" customWidth="1"/>
    <col min="4" max="4" width="17.5703125" style="10" bestFit="1" customWidth="1"/>
    <col min="5" max="5" width="27.42578125" style="10" customWidth="1"/>
    <col min="6" max="6" width="16.7109375" style="10" customWidth="1"/>
    <col min="7" max="8" width="17.28515625" style="10" customWidth="1"/>
    <col min="9" max="9" width="80.85546875" style="10" customWidth="1"/>
    <col min="10" max="16384" width="9.140625" style="10"/>
  </cols>
  <sheetData>
    <row r="1" spans="1:9" s="58" customFormat="1" ht="21" customHeight="1" x14ac:dyDescent="0.25">
      <c r="A1" s="113" t="s">
        <v>216</v>
      </c>
      <c r="B1" s="114"/>
      <c r="C1" s="114"/>
      <c r="D1" s="114"/>
      <c r="E1" s="114"/>
      <c r="F1" s="114"/>
      <c r="G1" s="114"/>
      <c r="H1" s="114"/>
      <c r="I1" s="115"/>
    </row>
    <row r="2" spans="1:9" ht="75" customHeight="1" x14ac:dyDescent="0.25">
      <c r="A2" s="13" t="s">
        <v>53</v>
      </c>
      <c r="B2" s="60" t="s">
        <v>54</v>
      </c>
      <c r="C2" s="60" t="s">
        <v>3</v>
      </c>
      <c r="D2" s="13" t="s">
        <v>99</v>
      </c>
      <c r="E2" s="13" t="s">
        <v>173</v>
      </c>
      <c r="F2" s="13" t="s">
        <v>174</v>
      </c>
      <c r="G2" s="13" t="s">
        <v>175</v>
      </c>
      <c r="H2" s="13" t="s">
        <v>207</v>
      </c>
      <c r="I2" s="13" t="s">
        <v>215</v>
      </c>
    </row>
    <row r="3" spans="1:9" s="58" customFormat="1" ht="84.6" customHeight="1" x14ac:dyDescent="0.25">
      <c r="A3" s="62">
        <v>1</v>
      </c>
      <c r="B3" s="63" t="s">
        <v>199</v>
      </c>
      <c r="C3" s="63" t="s">
        <v>46</v>
      </c>
      <c r="D3" s="64">
        <v>1200</v>
      </c>
      <c r="E3" s="64">
        <v>1200</v>
      </c>
      <c r="F3" s="62">
        <v>1167</v>
      </c>
      <c r="G3" s="63" t="s">
        <v>210</v>
      </c>
      <c r="H3" s="63" t="s">
        <v>209</v>
      </c>
      <c r="I3" s="65" t="s">
        <v>205</v>
      </c>
    </row>
    <row r="4" spans="1:9" ht="15.75" x14ac:dyDescent="0.25">
      <c r="A4" s="116" t="s">
        <v>212</v>
      </c>
      <c r="B4" s="116"/>
      <c r="C4" s="116"/>
      <c r="D4" s="68">
        <f>+SUM(D3:D3)</f>
        <v>1200</v>
      </c>
      <c r="E4" s="68">
        <f>+SUM(E3:E3)</f>
        <v>1200</v>
      </c>
      <c r="F4" s="68"/>
      <c r="G4" s="72"/>
      <c r="H4" s="72"/>
      <c r="I4" s="72"/>
    </row>
  </sheetData>
  <mergeCells count="2">
    <mergeCell ref="A1:I1"/>
    <mergeCell ref="A4:C4"/>
  </mergeCells>
  <printOptions horizontalCentered="1" verticalCentered="1"/>
  <pageMargins left="0.19685039370078741" right="0.19685039370078741" top="0.39370078740157483" bottom="0.39370078740157483" header="0.19685039370078741" footer="0.19685039370078741"/>
  <pageSetup scale="40"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view="pageBreakPreview" zoomScale="70" zoomScaleNormal="85" zoomScaleSheetLayoutView="70" workbookViewId="0">
      <pane ySplit="1" topLeftCell="A2" activePane="bottomLeft" state="frozen"/>
      <selection activeCell="C22" sqref="C22"/>
      <selection pane="bottomLeft" activeCell="C22" sqref="C22"/>
    </sheetView>
  </sheetViews>
  <sheetFormatPr defaultColWidth="9.140625" defaultRowHeight="12.75" x14ac:dyDescent="0.25"/>
  <cols>
    <col min="1" max="1" width="5.85546875" style="10" bestFit="1" customWidth="1"/>
    <col min="2" max="2" width="36.140625" style="10" bestFit="1" customWidth="1"/>
    <col min="3" max="3" width="23.85546875" style="10" bestFit="1" customWidth="1"/>
    <col min="4" max="4" width="17.5703125" style="10" bestFit="1" customWidth="1"/>
    <col min="5" max="5" width="27.42578125" style="10" customWidth="1"/>
    <col min="6" max="6" width="16.7109375" style="10" customWidth="1"/>
    <col min="7" max="8" width="17.28515625" style="10" customWidth="1"/>
    <col min="9" max="9" width="80.85546875" style="10" customWidth="1"/>
    <col min="10" max="16384" width="9.140625" style="10"/>
  </cols>
  <sheetData>
    <row r="1" spans="1:17" s="58" customFormat="1" ht="21" customHeight="1" x14ac:dyDescent="0.25">
      <c r="A1" s="113" t="s">
        <v>211</v>
      </c>
      <c r="B1" s="114"/>
      <c r="C1" s="114"/>
      <c r="D1" s="114"/>
      <c r="E1" s="114"/>
      <c r="F1" s="114"/>
      <c r="G1" s="114"/>
      <c r="H1" s="114"/>
      <c r="I1" s="115"/>
    </row>
    <row r="2" spans="1:17" ht="75" customHeight="1" x14ac:dyDescent="0.25">
      <c r="A2" s="13" t="s">
        <v>53</v>
      </c>
      <c r="B2" s="60" t="s">
        <v>54</v>
      </c>
      <c r="C2" s="60" t="s">
        <v>3</v>
      </c>
      <c r="D2" s="13" t="s">
        <v>99</v>
      </c>
      <c r="E2" s="13" t="s">
        <v>173</v>
      </c>
      <c r="F2" s="13" t="s">
        <v>174</v>
      </c>
      <c r="G2" s="13" t="s">
        <v>175</v>
      </c>
      <c r="H2" s="13" t="s">
        <v>207</v>
      </c>
      <c r="I2" s="13" t="s">
        <v>215</v>
      </c>
    </row>
    <row r="3" spans="1:17" s="12" customFormat="1" ht="15" x14ac:dyDescent="0.25">
      <c r="A3" s="62">
        <v>1</v>
      </c>
      <c r="B3" s="63" t="s">
        <v>185</v>
      </c>
      <c r="C3" s="63" t="s">
        <v>23</v>
      </c>
      <c r="D3" s="64">
        <v>330.4</v>
      </c>
      <c r="E3" s="64">
        <v>290</v>
      </c>
      <c r="F3" s="63">
        <v>290</v>
      </c>
      <c r="G3" s="63">
        <v>10.15</v>
      </c>
      <c r="H3" s="63" t="s">
        <v>208</v>
      </c>
      <c r="I3" s="63"/>
    </row>
    <row r="4" spans="1:17" s="58" customFormat="1" ht="15" x14ac:dyDescent="0.25">
      <c r="A4" s="62">
        <v>2</v>
      </c>
      <c r="B4" s="63" t="s">
        <v>193</v>
      </c>
      <c r="C4" s="63" t="s">
        <v>37</v>
      </c>
      <c r="D4" s="64">
        <v>235.4</v>
      </c>
      <c r="E4" s="64">
        <v>216</v>
      </c>
      <c r="F4" s="63">
        <v>60</v>
      </c>
      <c r="G4" s="63">
        <v>12.22</v>
      </c>
      <c r="H4" s="63" t="s">
        <v>208</v>
      </c>
      <c r="I4" s="63"/>
      <c r="J4" s="59"/>
      <c r="K4" s="59"/>
      <c r="L4" s="59"/>
      <c r="M4" s="59"/>
      <c r="N4" s="59"/>
      <c r="O4" s="59"/>
      <c r="P4" s="59"/>
      <c r="Q4" s="59"/>
    </row>
    <row r="5" spans="1:17" s="12" customFormat="1" ht="72" customHeight="1" x14ac:dyDescent="0.25">
      <c r="A5" s="62">
        <v>3</v>
      </c>
      <c r="B5" s="63" t="s">
        <v>187</v>
      </c>
      <c r="C5" s="63" t="s">
        <v>107</v>
      </c>
      <c r="D5" s="64">
        <v>702</v>
      </c>
      <c r="E5" s="64">
        <v>702</v>
      </c>
      <c r="F5" s="63">
        <v>639</v>
      </c>
      <c r="G5" s="63">
        <v>13.65</v>
      </c>
      <c r="H5" s="63" t="s">
        <v>208</v>
      </c>
      <c r="I5" s="67" t="s">
        <v>203</v>
      </c>
    </row>
    <row r="6" spans="1:17" s="12" customFormat="1" ht="18.75" x14ac:dyDescent="0.25">
      <c r="A6" s="99" t="s">
        <v>212</v>
      </c>
      <c r="B6" s="99"/>
      <c r="C6" s="99"/>
      <c r="D6" s="69">
        <f>+SUM(D3:D5)</f>
        <v>1267.8</v>
      </c>
      <c r="E6" s="69">
        <f t="shared" ref="E6:F6" si="0">+SUM(E3:E5)</f>
        <v>1208</v>
      </c>
      <c r="F6" s="69">
        <f t="shared" si="0"/>
        <v>989</v>
      </c>
      <c r="G6" s="69"/>
      <c r="H6" s="69"/>
      <c r="I6" s="71"/>
    </row>
  </sheetData>
  <mergeCells count="2">
    <mergeCell ref="A1:I1"/>
    <mergeCell ref="A6:C6"/>
  </mergeCells>
  <printOptions horizontalCentered="1" verticalCentered="1"/>
  <pageMargins left="0.19685039370078741" right="0.19685039370078741" top="0.39370078740157483" bottom="0.39370078740157483" header="0.19685039370078741" footer="0.19685039370078741"/>
  <pageSetup scale="40"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All Plants sec-11</vt:lpstr>
      <vt:lpstr>details</vt:lpstr>
      <vt:lpstr>Compliance</vt:lpstr>
      <vt:lpstr>MoP</vt:lpstr>
      <vt:lpstr>D-3</vt:lpstr>
      <vt:lpstr>D-3_bECR</vt:lpstr>
      <vt:lpstr>NOAR</vt:lpstr>
      <vt:lpstr>Compliance!Print_Area</vt:lpstr>
      <vt:lpstr>'D-3'!Print_Area</vt:lpstr>
      <vt:lpstr>'D-3_bECR'!Print_Area</vt:lpstr>
      <vt:lpstr>details!Print_Area</vt:lpstr>
      <vt:lpstr>MoP!Print_Area</vt:lpstr>
      <vt:lpstr>NOAR!Print_Area</vt:lpstr>
      <vt:lpstr>Compliance!Print_Titles</vt:lpstr>
      <vt:lpstr>details!Print_Titles</vt:lpstr>
      <vt:lpstr>MoP!Print_Titles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Room - NLDC (नियंत्रण कक्ष - एन.एल.डी.सी.)</dc:creator>
  <cp:lastModifiedBy>Akash Kalyan</cp:lastModifiedBy>
  <cp:lastPrinted>2024-04-30T11:37:56Z</cp:lastPrinted>
  <dcterms:created xsi:type="dcterms:W3CDTF">2024-04-13T12:26:36Z</dcterms:created>
  <dcterms:modified xsi:type="dcterms:W3CDTF">2024-07-02T11:22:53Z</dcterms:modified>
</cp:coreProperties>
</file>