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kaly\Downloads\thermal and gas plant VC\thermal\TRAS providers(160224-15032024)\final mail\"/>
    </mc:Choice>
  </mc:AlternateContent>
  <xr:revisionPtr revIDLastSave="0" documentId="13_ncr:1_{9DFDA2F3-AD63-4A8C-A7C6-512C53339BB2}" xr6:coauthVersionLast="47" xr6:coauthVersionMax="47" xr10:uidLastSave="{00000000-0000-0000-0000-000000000000}"/>
  <bookViews>
    <workbookView xWindow="-110" yWindow="-110" windowWidth="25820" windowHeight="13900" activeTab="1" xr2:uid="{00000000-000D-0000-FFFF-FFFF00000000}"/>
  </bookViews>
  <sheets>
    <sheet name="Region wise details" sheetId="4" r:id="rId1"/>
    <sheet name="All India sorted on VC" sheetId="8" r:id="rId2"/>
    <sheet name="ACCOUNTING SOFTWARE" sheetId="13" state="hidden" r:id="rId3"/>
    <sheet name="Sheet1" sheetId="14" state="hidden" r:id="rId4"/>
    <sheet name="All India sorted on VC (2)" sheetId="10" state="hidden" r:id="rId5"/>
    <sheet name="Chart1" sheetId="11" state="hidden" r:id="rId6"/>
    <sheet name="Chart1 (2)" sheetId="12" state="hidden" r:id="rId7"/>
  </sheets>
  <definedNames>
    <definedName name="_xlnm._FilterDatabase" localSheetId="2" hidden="1">'ACCOUNTING SOFTWARE'!$A$1:$H$120</definedName>
    <definedName name="_xlnm._FilterDatabase" localSheetId="1" hidden="1">'All India sorted on VC'!$A$3:$O$3</definedName>
    <definedName name="_xlnm._FilterDatabase" localSheetId="4" hidden="1">'All India sorted on VC (2)'!$A$2:$E$87</definedName>
    <definedName name="_xlnm._FilterDatabase" localSheetId="0" hidden="1">'Region wise details'!$A$2:$W$65</definedName>
    <definedName name="_xlnm._FilterDatabase" localSheetId="3" hidden="1">Sheet1!$A$1:$G$119</definedName>
    <definedName name="_xlnm.Print_Area" localSheetId="1">'All India sorted on VC'!$A$1:$I$40</definedName>
    <definedName name="_xlnm.Print_Area" localSheetId="4">'All India sorted on VC (2)'!$A$1:$F$90</definedName>
    <definedName name="_xlnm.Print_Area" localSheetId="0">'Region wise details'!$A$1:$I$65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4" l="1"/>
  <c r="N49" i="4" s="1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  <c r="N63" i="4"/>
  <c r="N62" i="4"/>
  <c r="N61" i="4"/>
  <c r="N60" i="4"/>
  <c r="N59" i="4"/>
  <c r="N58" i="4"/>
  <c r="N57" i="4"/>
  <c r="N56" i="4"/>
  <c r="N55" i="4"/>
  <c r="L54" i="4"/>
  <c r="N54" i="4" s="1"/>
  <c r="N52" i="4"/>
  <c r="N53" i="4"/>
  <c r="N48" i="4"/>
  <c r="N51" i="4"/>
  <c r="N50" i="4"/>
  <c r="N47" i="4"/>
  <c r="N46" i="4"/>
  <c r="N45" i="4"/>
  <c r="N44" i="4"/>
  <c r="N42" i="4"/>
  <c r="N41" i="4"/>
  <c r="N40" i="4"/>
  <c r="L39" i="4"/>
  <c r="N39" i="4" s="1"/>
  <c r="N38" i="4"/>
  <c r="N37" i="4"/>
  <c r="N36" i="4"/>
  <c r="N35" i="4"/>
  <c r="N34" i="4"/>
  <c r="N33" i="4"/>
  <c r="N32" i="4"/>
  <c r="N31" i="4"/>
  <c r="N29" i="4"/>
  <c r="N28" i="4"/>
  <c r="N30" i="4"/>
  <c r="N27" i="4"/>
  <c r="N25" i="4"/>
  <c r="N24" i="4"/>
  <c r="N26" i="4"/>
  <c r="N23" i="4"/>
  <c r="N22" i="4"/>
  <c r="N21" i="4"/>
  <c r="N20" i="4"/>
  <c r="N18" i="4"/>
  <c r="Q16" i="4"/>
  <c r="N16" i="4"/>
  <c r="N15" i="4"/>
  <c r="N14" i="4"/>
  <c r="N13" i="4"/>
  <c r="N12" i="4"/>
  <c r="N11" i="4"/>
  <c r="N10" i="4"/>
  <c r="P9" i="4"/>
  <c r="N9" i="4"/>
  <c r="Q8" i="4"/>
  <c r="N8" i="4"/>
  <c r="N7" i="4"/>
  <c r="N6" i="4"/>
  <c r="N5" i="4"/>
  <c r="N4" i="4"/>
  <c r="P3" i="4"/>
  <c r="N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784AB22-2827-4A4F-841D-4F93465B4768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<sst xmlns="http://schemas.openxmlformats.org/spreadsheetml/2006/main" count="1117" uniqueCount="241">
  <si>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</si>
  <si>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</si>
  <si>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</si>
  <si>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</si>
  <si>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</si>
  <si>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</si>
  <si>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</si>
  <si>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</si>
  <si>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Technical Minimum  (MW)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</si>
  <si>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</si>
  <si>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</si>
  <si>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</si>
  <si>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</si>
  <si>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</si>
  <si>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</si>
  <si>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</si>
  <si>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</si>
  <si>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</si>
  <si>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</si>
  <si>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</si>
  <si>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</si>
  <si>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</si>
  <si>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</si>
  <si>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</si>
  <si>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</si>
  <si>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</si>
  <si>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</si>
  <si>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</si>
  <si>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</si>
  <si>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</si>
  <si>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</si>
  <si>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</si>
  <si>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</si>
  <si>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</si>
  <si>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</si>
  <si>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</si>
  <si>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</si>
  <si>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</si>
  <si>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</si>
  <si>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Barh TPS -II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</si>
  <si>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</si>
  <si>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</si>
  <si>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</si>
  <si>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</si>
  <si>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</si>
  <si>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</si>
  <si>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</si>
  <si>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</si>
  <si>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</si>
  <si>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</si>
  <si>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</si>
  <si>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</si>
  <si>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</si>
  <si>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</si>
  <si>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</si>
  <si>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</si>
  <si>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</si>
  <si>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</si>
  <si>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</si>
  <si>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</si>
  <si>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</si>
  <si>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</si>
  <si>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</si>
  <si>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</si>
  <si>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</si>
  <si>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</si>
  <si>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</si>
  <si>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</si>
  <si>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</si>
  <si>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</si>
  <si>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</si>
  <si>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All India Total Installed Capacity</t>
  </si>
  <si>
    <t>remarks</t>
  </si>
  <si>
    <t>k</t>
  </si>
  <si>
    <t>Total Installed Capacity</t>
  </si>
  <si>
    <t>K</t>
  </si>
  <si>
    <t>earlier vc was 193.68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</si>
  <si>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</si>
  <si>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</si>
  <si>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</si>
  <si>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</si>
  <si>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</si>
  <si>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</si>
  <si>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</si>
  <si>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</si>
  <si>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</si>
  <si>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</si>
  <si>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</si>
  <si>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</si>
  <si>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</si>
  <si>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</si>
  <si>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</si>
  <si>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</si>
  <si>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</si>
  <si>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</si>
  <si>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</si>
  <si>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</si>
  <si>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</si>
  <si>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</si>
  <si>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</si>
  <si>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</si>
  <si>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</si>
  <si>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</si>
  <si>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</si>
  <si>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</si>
  <si>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</si>
  <si>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</si>
  <si>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</si>
  <si>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</si>
  <si>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</si>
  <si>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</si>
  <si>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</si>
  <si>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</si>
  <si>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</si>
  <si>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</si>
  <si>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</si>
  <si>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</si>
  <si>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</si>
  <si>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</si>
  <si>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</si>
  <si>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</si>
  <si>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</si>
  <si>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</si>
  <si>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</si>
  <si>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</si>
  <si>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</si>
  <si>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</si>
  <si>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</si>
  <si>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</si>
  <si>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</si>
  <si>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</si>
  <si>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</si>
  <si>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</si>
  <si>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</si>
  <si>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</si>
  <si>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</si>
  <si>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</si>
  <si>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</si>
  <si>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</si>
  <si>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</si>
  <si>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</si>
  <si>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</si>
  <si>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</si>
  <si>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</si>
  <si>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</si>
  <si>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</si>
  <si>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</si>
  <si>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</si>
  <si>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</si>
  <si>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</si>
  <si>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</si>
  <si>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</si>
  <si>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</si>
  <si>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</si>
  <si>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</si>
  <si>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</si>
  <si>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</si>
  <si>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</si>
  <si>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</si>
  <si>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</si>
  <si>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</si>
  <si>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</si>
  <si>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</si>
  <si>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</si>
  <si>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</si>
  <si>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</si>
  <si>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</si>
  <si>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</si>
  <si>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</si>
  <si>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</si>
  <si>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</si>
  <si>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</si>
  <si>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</si>
  <si>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</si>
  <si>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</si>
  <si>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</si>
  <si>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</si>
  <si>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</si>
  <si>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</si>
  <si>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</si>
  <si>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</si>
  <si>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</si>
  <si>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</si>
  <si>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</si>
  <si>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</si>
  <si>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</si>
  <si>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</si>
  <si>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</si>
  <si>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</si>
  <si>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</si>
  <si>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</si>
  <si>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</si>
  <si>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</si>
  <si>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</si>
  <si>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</si>
  <si>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</si>
  <si>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</si>
  <si>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</si>
  <si>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</si>
  <si>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</si>
  <si>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</si>
  <si>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</si>
  <si>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</si>
  <si>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</si>
  <si>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</si>
  <si>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</si>
  <si>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</si>
  <si>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</si>
  <si>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</si>
  <si>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</si>
  <si>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</si>
  <si>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</si>
  <si>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</si>
  <si>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</si>
  <si>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</si>
  <si>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</si>
  <si>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</si>
  <si>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</si>
  <si>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</si>
  <si>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</si>
  <si>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</si>
  <si>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</si>
  <si>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</si>
  <si>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</si>
  <si>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</si>
  <si>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</si>
  <si>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</si>
  <si>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</si>
  <si>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</si>
  <si>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</si>
  <si>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</si>
  <si>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</si>
  <si>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</si>
  <si>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</si>
  <si>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</si>
  <si>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North KaranpuraSTPS</t>
  </si>
  <si>
    <t>Telangana Super thermal Power project</t>
  </si>
  <si>
    <t>TRAS Provider Name</t>
  </si>
  <si>
    <t>SI no.</t>
  </si>
  <si>
    <t>Ancillary Services (Shortfall)  Provider /SCED Generator(Thermal) Rate from 16th February 2024 to 15th March 2024   (Sorted)</t>
  </si>
  <si>
    <t>Ancillary Services (Shortfall)  Provider /SCED Generator(Thermal) Rate from 16th February 2024 to 15th March 2024  (Region-wise)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</si>
</sst>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_ * #,##0.0000_ ;_ * \-#,##0.0000_ ;_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5" fillId="4" borderId="8" applyNumberFormat="0" applyAlignment="0" applyProtection="0"/>
    <xf numFmtId="0" fontId="14" fillId="5" borderId="7" applyNumberFormat="0" applyFont="0" applyAlignment="0" applyProtection="0"/>
    <xf numFmtId="0" fontId="2" fillId="0" borderId="0"/>
    <xf numFmtId="0" fontId="17" fillId="7" borderId="0" applyNumberFormat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164" fontId="6" fillId="0" borderId="2" xfId="1" applyNumberFormat="1" applyFont="1" applyFill="1" applyBorder="1" applyAlignment="1">
      <alignment horizontal="center"/>
    </xf>
    <xf numFmtId="1" fontId="9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6" fillId="0" borderId="0" xfId="0" applyFont="1"/>
    <xf numFmtId="43" fontId="0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10" fillId="0" borderId="0" xfId="0" applyFont="1"/>
    <xf numFmtId="0" fontId="0" fillId="0" borderId="0" xfId="0" applyAlignment="1">
      <alignment horizontal="right"/>
    </xf>
    <xf numFmtId="164" fontId="12" fillId="0" borderId="0" xfId="3" applyNumberFormat="1" applyFill="1"/>
    <xf numFmtId="0" fontId="12" fillId="0" borderId="0" xfId="3" applyFill="1"/>
    <xf numFmtId="0" fontId="3" fillId="0" borderId="0" xfId="0" applyFont="1"/>
    <xf numFmtId="164" fontId="3" fillId="0" borderId="0" xfId="3" applyNumberFormat="1" applyFont="1" applyFill="1"/>
    <xf numFmtId="166" fontId="3" fillId="0" borderId="0" xfId="3" applyNumberFormat="1" applyFont="1" applyFill="1"/>
    <xf numFmtId="43" fontId="3" fillId="0" borderId="0" xfId="0" applyNumberFormat="1" applyFont="1"/>
    <xf numFmtId="0" fontId="3" fillId="0" borderId="0" xfId="3" applyFont="1" applyFill="1"/>
    <xf numFmtId="0" fontId="11" fillId="0" borderId="0" xfId="0" applyFont="1"/>
    <xf numFmtId="164" fontId="11" fillId="0" borderId="0" xfId="3" applyNumberFormat="1" applyFont="1" applyFill="1"/>
    <xf numFmtId="166" fontId="11" fillId="0" borderId="0" xfId="3" applyNumberFormat="1" applyFont="1" applyFill="1"/>
    <xf numFmtId="0" fontId="11" fillId="0" borderId="0" xfId="3" applyFont="1" applyFill="1"/>
    <xf numFmtId="43" fontId="11" fillId="0" borderId="0" xfId="0" applyNumberFormat="1" applyFont="1"/>
    <xf numFmtId="164" fontId="12" fillId="0" borderId="0" xfId="3" applyNumberFormat="1" applyFill="1" applyAlignment="1">
      <alignment wrapText="1"/>
    </xf>
    <xf numFmtId="0" fontId="12" fillId="0" borderId="0" xfId="3" applyFill="1" applyAlignment="1">
      <alignment wrapText="1"/>
    </xf>
    <xf numFmtId="164" fontId="13" fillId="0" borderId="0" xfId="4" applyNumberFormat="1" applyFill="1"/>
    <xf numFmtId="0" fontId="13" fillId="0" borderId="0" xfId="4" applyFill="1"/>
    <xf numFmtId="43" fontId="12" fillId="0" borderId="0" xfId="3" applyNumberFormat="1" applyFill="1" applyAlignment="1">
      <alignment wrapText="1"/>
    </xf>
    <xf numFmtId="43" fontId="12" fillId="0" borderId="0" xfId="3" applyNumberFormat="1" applyFill="1"/>
    <xf numFmtId="164" fontId="12" fillId="0" borderId="7" xfId="3" applyNumberFormat="1" applyFill="1" applyBorder="1"/>
    <xf numFmtId="0" fontId="12" fillId="0" borderId="7" xfId="3" applyFill="1" applyBorder="1"/>
    <xf numFmtId="0" fontId="4" fillId="0" borderId="0" xfId="0" applyFont="1" applyAlignment="1">
      <alignment horizontal="center"/>
    </xf>
    <xf numFmtId="0" fontId="13" fillId="0" borderId="0" xfId="4" applyFill="1" applyAlignment="1">
      <alignment horizontal="right"/>
    </xf>
    <xf numFmtId="0" fontId="11" fillId="6" borderId="1" xfId="3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1" fillId="6" borderId="1" xfId="3" applyNumberFormat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11" fillId="6" borderId="1" xfId="3" applyFont="1" applyFill="1" applyBorder="1" applyAlignment="1">
      <alignment horizontal="left" vertical="center" wrapText="1"/>
    </xf>
    <xf numFmtId="0" fontId="6" fillId="6" borderId="1" xfId="1" applyNumberFormat="1" applyFont="1" applyFill="1" applyBorder="1" applyAlignment="1">
      <alignment horizontal="center" vertical="center"/>
    </xf>
    <xf numFmtId="2" fontId="11" fillId="6" borderId="1" xfId="3" applyNumberFormat="1" applyFont="1" applyFill="1" applyBorder="1" applyAlignment="1">
      <alignment horizontal="center" vertical="center"/>
    </xf>
    <xf numFmtId="2" fontId="0" fillId="6" borderId="1" xfId="1" applyNumberFormat="1" applyFont="1" applyFill="1" applyBorder="1" applyAlignment="1">
      <alignment horizontal="center" vertical="center"/>
    </xf>
    <xf numFmtId="1" fontId="11" fillId="6" borderId="1" xfId="3" applyNumberFormat="1" applyFont="1" applyFill="1" applyBorder="1" applyAlignment="1">
      <alignment horizontal="center" vertical="center"/>
    </xf>
    <xf numFmtId="1" fontId="0" fillId="6" borderId="1" xfId="1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11" fillId="6" borderId="1" xfId="3" applyNumberFormat="1" applyFont="1" applyFill="1" applyBorder="1" applyAlignment="1">
      <alignment horizontal="center" vertical="center" wrapText="1"/>
    </xf>
    <xf numFmtId="2" fontId="11" fillId="6" borderId="1" xfId="1" applyNumberFormat="1" applyFont="1" applyFill="1" applyBorder="1" applyAlignment="1">
      <alignment horizontal="center" vertical="center"/>
    </xf>
    <xf numFmtId="2" fontId="11" fillId="6" borderId="1" xfId="6" applyNumberFormat="1" applyFont="1" applyFill="1" applyBorder="1" applyAlignment="1">
      <alignment horizontal="center" vertical="center"/>
    </xf>
    <xf numFmtId="2" fontId="11" fillId="6" borderId="1" xfId="5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indent="3"/>
    </xf>
    <xf numFmtId="0" fontId="11" fillId="6" borderId="1" xfId="3" applyFont="1" applyFill="1" applyBorder="1" applyAlignment="1">
      <alignment horizontal="center" vertical="center" wrapText="1"/>
    </xf>
    <xf numFmtId="0" fontId="11" fillId="6" borderId="1" xfId="3" applyNumberFormat="1" applyFont="1" applyFill="1" applyBorder="1" applyAlignment="1">
      <alignment horizontal="center" vertical="center" wrapText="1"/>
    </xf>
    <xf numFmtId="1" fontId="11" fillId="6" borderId="1" xfId="3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/>
    </xf>
    <xf numFmtId="0" fontId="16" fillId="6" borderId="1" xfId="1" applyNumberFormat="1" applyFont="1" applyFill="1" applyBorder="1" applyAlignment="1">
      <alignment horizontal="center" vertical="center"/>
    </xf>
    <xf numFmtId="1" fontId="11" fillId="6" borderId="1" xfId="1" applyNumberFormat="1" applyFont="1" applyFill="1" applyBorder="1" applyAlignment="1">
      <alignment horizontal="center" vertical="center"/>
    </xf>
    <xf numFmtId="0" fontId="16" fillId="6" borderId="1" xfId="3" applyFont="1" applyFill="1" applyBorder="1" applyAlignment="1">
      <alignment horizontal="center" vertical="center"/>
    </xf>
    <xf numFmtId="0" fontId="16" fillId="6" borderId="1" xfId="3" applyNumberFormat="1" applyFont="1" applyFill="1" applyBorder="1" applyAlignment="1">
      <alignment horizontal="center" vertical="center"/>
    </xf>
    <xf numFmtId="0" fontId="11" fillId="6" borderId="1" xfId="5" applyFont="1" applyFill="1" applyBorder="1" applyAlignment="1">
      <alignment horizontal="left" vertical="center"/>
    </xf>
    <xf numFmtId="164" fontId="11" fillId="6" borderId="1" xfId="6" applyNumberFormat="1" applyFont="1" applyFill="1" applyBorder="1" applyAlignment="1">
      <alignment horizontal="left" vertical="center"/>
    </xf>
    <xf numFmtId="0" fontId="11" fillId="6" borderId="1" xfId="6" applyFont="1" applyFill="1" applyBorder="1" applyAlignment="1">
      <alignment horizontal="left" vertical="center"/>
    </xf>
    <xf numFmtId="0" fontId="11" fillId="6" borderId="1" xfId="6" applyFont="1" applyFill="1" applyBorder="1" applyAlignment="1">
      <alignment horizontal="center" vertical="center"/>
    </xf>
    <xf numFmtId="0" fontId="11" fillId="6" borderId="1" xfId="6" applyNumberFormat="1" applyFont="1" applyFill="1" applyBorder="1" applyAlignment="1">
      <alignment horizontal="center" vertical="center"/>
    </xf>
    <xf numFmtId="1" fontId="11" fillId="6" borderId="1" xfId="6" applyNumberFormat="1" applyFont="1" applyFill="1" applyBorder="1" applyAlignment="1">
      <alignment horizontal="center" vertical="center"/>
    </xf>
    <xf numFmtId="0" fontId="11" fillId="6" borderId="1" xfId="5" applyFont="1" applyFill="1" applyBorder="1" applyAlignment="1">
      <alignment horizontal="center" vertical="center"/>
    </xf>
    <xf numFmtId="0" fontId="11" fillId="6" borderId="1" xfId="5" applyNumberFormat="1" applyFont="1" applyFill="1" applyBorder="1" applyAlignment="1">
      <alignment horizontal="center" vertical="center"/>
    </xf>
    <xf numFmtId="1" fontId="11" fillId="6" borderId="1" xfId="5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/>
    </xf>
    <xf numFmtId="0" fontId="0" fillId="0" borderId="5" xfId="0" applyBorder="1"/>
    <xf numFmtId="0" fontId="0" fillId="6" borderId="0" xfId="0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3" fillId="6" borderId="1" xfId="3" applyFont="1" applyFill="1" applyBorder="1" applyAlignment="1">
      <alignment horizontal="center" vertical="center"/>
    </xf>
    <xf numFmtId="164" fontId="0" fillId="6" borderId="0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164" fontId="11" fillId="6" borderId="6" xfId="1" applyNumberFormat="1" applyFont="1" applyFill="1" applyBorder="1" applyAlignment="1">
      <alignment horizontal="center" vertical="center"/>
    </xf>
    <xf numFmtId="164" fontId="11" fillId="6" borderId="0" xfId="1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64" fontId="3" fillId="6" borderId="6" xfId="1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43" fontId="3" fillId="6" borderId="0" xfId="0" applyNumberFormat="1" applyFont="1" applyFill="1" applyAlignment="1">
      <alignment horizontal="center" vertical="center"/>
    </xf>
    <xf numFmtId="164" fontId="3" fillId="6" borderId="0" xfId="1" applyNumberFormat="1" applyFont="1" applyFill="1" applyBorder="1" applyAlignment="1">
      <alignment horizontal="center" vertical="center"/>
    </xf>
    <xf numFmtId="0" fontId="11" fillId="6" borderId="0" xfId="3" applyFont="1" applyFill="1" applyAlignment="1">
      <alignment horizontal="center" vertical="center"/>
    </xf>
    <xf numFmtId="164" fontId="11" fillId="6" borderId="0" xfId="3" applyNumberFormat="1" applyFont="1" applyFill="1" applyBorder="1" applyAlignment="1">
      <alignment horizontal="center" vertical="center"/>
    </xf>
    <xf numFmtId="0" fontId="3" fillId="6" borderId="0" xfId="3" applyFont="1" applyFill="1" applyAlignment="1">
      <alignment horizontal="center" vertical="center"/>
    </xf>
    <xf numFmtId="164" fontId="3" fillId="6" borderId="6" xfId="3" applyNumberFormat="1" applyFont="1" applyFill="1" applyBorder="1" applyAlignment="1">
      <alignment horizontal="center" vertical="center"/>
    </xf>
    <xf numFmtId="164" fontId="3" fillId="6" borderId="0" xfId="3" applyNumberFormat="1" applyFont="1" applyFill="1" applyBorder="1" applyAlignment="1">
      <alignment horizontal="center" vertical="center"/>
    </xf>
    <xf numFmtId="43" fontId="11" fillId="6" borderId="0" xfId="0" applyNumberFormat="1" applyFont="1" applyFill="1" applyAlignment="1">
      <alignment horizontal="center" vertical="center"/>
    </xf>
    <xf numFmtId="43" fontId="10" fillId="6" borderId="0" xfId="0" applyNumberFormat="1" applyFont="1" applyFill="1" applyAlignment="1">
      <alignment horizontal="center" vertical="center"/>
    </xf>
    <xf numFmtId="164" fontId="10" fillId="6" borderId="0" xfId="1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164" fontId="0" fillId="6" borderId="6" xfId="1" applyNumberFormat="1" applyFont="1" applyFill="1" applyBorder="1" applyAlignment="1">
      <alignment horizontal="center" vertical="center"/>
    </xf>
    <xf numFmtId="164" fontId="11" fillId="6" borderId="1" xfId="4" applyNumberFormat="1" applyFont="1" applyFill="1" applyBorder="1" applyAlignment="1">
      <alignment horizontal="center" vertical="center"/>
    </xf>
    <xf numFmtId="43" fontId="0" fillId="6" borderId="0" xfId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wrapText="1"/>
    </xf>
    <xf numFmtId="164" fontId="16" fillId="0" borderId="1" xfId="6" applyNumberFormat="1" applyFont="1" applyFill="1" applyBorder="1" applyAlignment="1">
      <alignment wrapText="1"/>
    </xf>
    <xf numFmtId="0" fontId="16" fillId="0" borderId="1" xfId="6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2" fontId="1" fillId="0" borderId="1" xfId="3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1" fillId="0" borderId="1" xfId="8" applyNumberFormat="1" applyFont="1" applyFill="1" applyBorder="1" applyAlignment="1">
      <alignment horizontal="center" vertical="center"/>
    </xf>
    <xf numFmtId="2" fontId="11" fillId="0" borderId="1" xfId="3" applyNumberFormat="1" applyFont="1" applyFill="1" applyBorder="1" applyAlignment="1">
      <alignment horizontal="center" vertical="center"/>
    </xf>
    <xf numFmtId="2" fontId="12" fillId="0" borderId="1" xfId="3" applyNumberFormat="1" applyFill="1" applyBorder="1" applyAlignment="1">
      <alignment horizontal="center" vertical="center"/>
    </xf>
    <xf numFmtId="0" fontId="12" fillId="0" borderId="0" xfId="3" applyFill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</cellXfs>
  <cellStyles count="9">
    <cellStyle name="Accent3" xfId="4" builtinId="37"/>
    <cellStyle name="Bad" xfId="8" builtinId="27"/>
    <cellStyle name="Comma" xfId="1" builtinId="3"/>
    <cellStyle name="Comma 2" xfId="2" xr:uid="{00000000-0005-0000-0000-000031000000}"/>
    <cellStyle name="Good" xfId="3" builtinId="26"/>
    <cellStyle name="Input" xfId="5" builtinId="20"/>
    <cellStyle name="Normal" xfId="0" builtinId="0"/>
    <cellStyle name="Normal 2" xfId="7" xr:uid="{01FE8A07-07BE-4111-A7D1-2EA63F7B3D24}"/>
    <cellStyle name="Note" xfId="6" builtinId="10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9"/>
  <sheetViews>
    <sheetView zoomScale="92" zoomScaleNormal="92" zoomScaleSheetLayoutView="92" workbookViewId="0">
      <pane ySplit="2" topLeftCell="A3" activePane="bottomLeft" state="frozen"/>
      <selection activeCell="F18" sqref="F18"/>
      <selection pane="bottomLeft" activeCell="F15" sqref="F15"/>
    </sheetView>
  </sheetViews>
  <sheetFormatPr defaultColWidth="9.08984375" defaultRowHeight="14.5"/>
  <cols>
    <col min="1" max="1" width="5.36328125" style="1" customWidth="1"/>
    <col min="2" max="2" width="37.7265625" customWidth="1"/>
    <col min="3" max="3" width="12.81640625" style="1" customWidth="1"/>
    <col min="4" max="4" width="13.7265625" style="1" customWidth="1"/>
    <col min="5" max="5" width="15.36328125" style="1" customWidth="1"/>
    <col min="6" max="6" width="16" style="131" customWidth="1"/>
    <col min="7" max="8" width="13.7265625" style="1" customWidth="1"/>
    <col min="9" max="9" width="14.36328125" style="1" customWidth="1"/>
    <col min="10" max="10" width="8.81640625" hidden="1" customWidth="1"/>
    <col min="11" max="11" width="8.81640625" style="28" hidden="1" customWidth="1"/>
    <col min="12" max="14" width="8.81640625" hidden="1" customWidth="1"/>
    <col min="15" max="18" width="9.08984375" hidden="1" customWidth="1"/>
    <col min="19" max="19" width="15.54296875" customWidth="1"/>
    <col min="20" max="20" width="9.36328125" bestFit="1" customWidth="1"/>
  </cols>
  <sheetData>
    <row r="1" spans="1:23" ht="18.5">
      <c r="A1" s="132" t="s">
        <v>240</v>
      </c>
      <c r="B1" s="132"/>
      <c r="C1" s="132"/>
      <c r="D1" s="132"/>
      <c r="E1" s="132"/>
      <c r="F1" s="132"/>
      <c r="G1" s="132"/>
      <c r="H1" s="132"/>
      <c r="I1" s="132"/>
      <c r="J1" s="92"/>
      <c r="K1" s="92"/>
      <c r="L1" s="92"/>
      <c r="M1" s="92"/>
      <c r="N1" s="92"/>
      <c r="O1" s="92"/>
      <c r="P1" s="92"/>
      <c r="Q1" s="92"/>
    </row>
    <row r="2" spans="1:23" s="31" customFormat="1" ht="46.5">
      <c r="A2" s="93" t="s">
        <v>0</v>
      </c>
      <c r="B2" s="94" t="s">
        <v>237</v>
      </c>
      <c r="C2" s="94" t="s">
        <v>2</v>
      </c>
      <c r="D2" s="94" t="s">
        <v>3</v>
      </c>
      <c r="E2" s="94" t="s">
        <v>4</v>
      </c>
      <c r="F2" s="125" t="s">
        <v>5</v>
      </c>
      <c r="G2" s="94" t="s">
        <v>6</v>
      </c>
      <c r="H2" s="94" t="s">
        <v>7</v>
      </c>
      <c r="I2" s="94" t="s">
        <v>8</v>
      </c>
      <c r="J2" s="95"/>
      <c r="K2" s="95"/>
      <c r="L2" s="95"/>
      <c r="M2" s="95"/>
      <c r="N2" s="95"/>
      <c r="O2" s="95" t="s">
        <v>72</v>
      </c>
      <c r="P2" s="95"/>
      <c r="Q2" s="95"/>
    </row>
    <row r="3" spans="1:23" s="35" customFormat="1">
      <c r="A3" s="96">
        <v>1</v>
      </c>
      <c r="B3" s="59" t="s">
        <v>54</v>
      </c>
      <c r="C3" s="56" t="s">
        <v>101</v>
      </c>
      <c r="D3" s="58">
        <v>750</v>
      </c>
      <c r="E3" s="63">
        <v>240.63</v>
      </c>
      <c r="F3" s="126">
        <v>364</v>
      </c>
      <c r="G3" s="65">
        <v>102.6</v>
      </c>
      <c r="H3" s="65">
        <v>102.6</v>
      </c>
      <c r="I3" s="65">
        <v>375.375</v>
      </c>
      <c r="J3" s="92" t="s">
        <v>73</v>
      </c>
      <c r="K3" s="92" t="s">
        <v>73</v>
      </c>
      <c r="L3" s="97">
        <v>2.2799999999999998</v>
      </c>
      <c r="M3" s="97">
        <v>3</v>
      </c>
      <c r="N3" s="92">
        <f>L3*M3*15</f>
        <v>102.6</v>
      </c>
      <c r="O3" s="92"/>
      <c r="P3" s="92">
        <f>137.5*3</f>
        <v>412.5</v>
      </c>
      <c r="Q3" s="92"/>
      <c r="R3"/>
      <c r="S3" s="34"/>
      <c r="T3" s="34"/>
      <c r="U3" s="34"/>
      <c r="V3" s="34"/>
      <c r="W3" s="34"/>
    </row>
    <row r="4" spans="1:23">
      <c r="A4" s="98"/>
      <c r="B4" s="72" t="s">
        <v>74</v>
      </c>
      <c r="C4" s="57" t="s">
        <v>101</v>
      </c>
      <c r="D4" s="62">
        <v>750</v>
      </c>
      <c r="E4" s="64"/>
      <c r="F4" s="127"/>
      <c r="G4" s="66"/>
      <c r="H4" s="66"/>
      <c r="I4" s="66"/>
      <c r="J4" s="92"/>
      <c r="K4" s="92"/>
      <c r="L4" s="92"/>
      <c r="M4" s="92"/>
      <c r="N4" s="92">
        <f t="shared" ref="N4:N31" si="0">L4*M4*15</f>
        <v>0</v>
      </c>
      <c r="O4" s="92"/>
      <c r="P4" s="92"/>
      <c r="Q4" s="92"/>
    </row>
    <row r="5" spans="1:23" s="44" customFormat="1">
      <c r="A5" s="56">
        <v>2</v>
      </c>
      <c r="B5" s="59" t="s">
        <v>9</v>
      </c>
      <c r="C5" s="56" t="s">
        <v>10</v>
      </c>
      <c r="D5" s="58">
        <v>1600</v>
      </c>
      <c r="E5" s="63">
        <v>165.7</v>
      </c>
      <c r="F5" s="127">
        <v>128.19999999999999</v>
      </c>
      <c r="G5" s="65">
        <v>225</v>
      </c>
      <c r="H5" s="65">
        <v>225</v>
      </c>
      <c r="I5" s="65">
        <v>825</v>
      </c>
      <c r="J5" s="99" t="s">
        <v>73</v>
      </c>
      <c r="K5" s="99" t="s">
        <v>73</v>
      </c>
      <c r="L5" s="100">
        <v>7.5</v>
      </c>
      <c r="M5" s="100">
        <v>2</v>
      </c>
      <c r="N5" s="99">
        <f t="shared" ref="N5:N16" si="1">L5*M5*15</f>
        <v>225</v>
      </c>
      <c r="O5" s="99"/>
      <c r="P5" s="99"/>
      <c r="Q5" s="99"/>
      <c r="R5" s="41"/>
      <c r="S5" s="42"/>
      <c r="T5" s="43"/>
      <c r="U5" s="42"/>
      <c r="V5" s="42"/>
      <c r="W5" s="42"/>
    </row>
    <row r="6" spans="1:23" s="44" customFormat="1">
      <c r="A6" s="56">
        <v>3</v>
      </c>
      <c r="B6" s="59" t="s">
        <v>27</v>
      </c>
      <c r="C6" s="56" t="s">
        <v>10</v>
      </c>
      <c r="D6" s="58">
        <v>1000</v>
      </c>
      <c r="E6" s="63">
        <v>95.6</v>
      </c>
      <c r="F6" s="127">
        <v>144.69999999999999</v>
      </c>
      <c r="G6" s="65">
        <v>139.5</v>
      </c>
      <c r="H6" s="65">
        <v>139.5</v>
      </c>
      <c r="I6" s="65">
        <v>511.23</v>
      </c>
      <c r="J6" s="99" t="s">
        <v>73</v>
      </c>
      <c r="K6" s="99" t="s">
        <v>73</v>
      </c>
      <c r="L6" s="100">
        <v>4.6500000000000004</v>
      </c>
      <c r="M6" s="100">
        <v>2</v>
      </c>
      <c r="N6" s="99">
        <f t="shared" si="1"/>
        <v>139.5</v>
      </c>
      <c r="O6" s="99"/>
      <c r="P6" s="99"/>
      <c r="Q6" s="99"/>
      <c r="R6" s="41"/>
      <c r="S6" s="42"/>
      <c r="T6" s="43"/>
      <c r="U6" s="42"/>
      <c r="V6" s="42"/>
      <c r="W6" s="42"/>
    </row>
    <row r="7" spans="1:23" s="44" customFormat="1">
      <c r="A7" s="56">
        <v>4</v>
      </c>
      <c r="B7" s="59" t="s">
        <v>32</v>
      </c>
      <c r="C7" s="56" t="s">
        <v>10</v>
      </c>
      <c r="D7" s="58">
        <v>1980</v>
      </c>
      <c r="E7" s="63">
        <v>216.8</v>
      </c>
      <c r="F7" s="127">
        <v>328.7</v>
      </c>
      <c r="G7" s="65">
        <v>278.55</v>
      </c>
      <c r="H7" s="65">
        <v>278.55</v>
      </c>
      <c r="I7" s="65">
        <v>1020.94</v>
      </c>
      <c r="J7" s="99" t="s">
        <v>73</v>
      </c>
      <c r="K7" s="99" t="s">
        <v>73</v>
      </c>
      <c r="L7" s="100">
        <v>6.19</v>
      </c>
      <c r="M7" s="100">
        <v>3</v>
      </c>
      <c r="N7" s="99">
        <f t="shared" si="1"/>
        <v>278.55</v>
      </c>
      <c r="O7" s="101"/>
      <c r="P7" s="99">
        <v>4.6900000000000004</v>
      </c>
      <c r="Q7" s="101"/>
      <c r="R7" s="45"/>
      <c r="S7" s="42"/>
      <c r="T7" s="43"/>
      <c r="U7" s="42"/>
      <c r="V7" s="42"/>
      <c r="W7" s="42"/>
    </row>
    <row r="8" spans="1:23" s="35" customFormat="1">
      <c r="A8" s="56">
        <v>5</v>
      </c>
      <c r="B8" s="59" t="s">
        <v>35</v>
      </c>
      <c r="C8" s="56" t="s">
        <v>10</v>
      </c>
      <c r="D8" s="58">
        <v>1000</v>
      </c>
      <c r="E8" s="63">
        <v>232.6</v>
      </c>
      <c r="F8" s="127">
        <v>323.10000000000002</v>
      </c>
      <c r="G8" s="65">
        <v>136.80000000000001</v>
      </c>
      <c r="H8" s="65">
        <v>136.80000000000001</v>
      </c>
      <c r="I8" s="65">
        <v>550</v>
      </c>
      <c r="J8" s="102" t="s">
        <v>73</v>
      </c>
      <c r="K8" s="102" t="s">
        <v>73</v>
      </c>
      <c r="L8" s="103">
        <v>2.2799999999999998</v>
      </c>
      <c r="M8" s="103">
        <v>4</v>
      </c>
      <c r="N8" s="102">
        <f t="shared" si="1"/>
        <v>136.79999999999998</v>
      </c>
      <c r="O8" s="104">
        <v>137.5</v>
      </c>
      <c r="P8" s="103">
        <v>4</v>
      </c>
      <c r="Q8" s="105">
        <f>P8*O8</f>
        <v>550</v>
      </c>
      <c r="R8" s="39"/>
      <c r="S8" s="37"/>
      <c r="T8" s="38"/>
      <c r="U8" s="34"/>
      <c r="V8" s="34"/>
      <c r="W8" s="34"/>
    </row>
    <row r="9" spans="1:23" s="44" customFormat="1">
      <c r="A9" s="56">
        <v>6</v>
      </c>
      <c r="B9" s="59" t="s">
        <v>38</v>
      </c>
      <c r="C9" s="56" t="s">
        <v>10</v>
      </c>
      <c r="D9" s="58">
        <v>1050</v>
      </c>
      <c r="E9" s="63">
        <v>137</v>
      </c>
      <c r="F9" s="128">
        <v>295.89999999999998</v>
      </c>
      <c r="G9" s="65">
        <v>147.6</v>
      </c>
      <c r="H9" s="65">
        <v>147.6</v>
      </c>
      <c r="I9" s="65">
        <v>541.41</v>
      </c>
      <c r="J9" s="99" t="s">
        <v>73</v>
      </c>
      <c r="K9" s="99" t="s">
        <v>73</v>
      </c>
      <c r="L9" s="100">
        <v>4.92</v>
      </c>
      <c r="M9" s="100">
        <v>2</v>
      </c>
      <c r="N9" s="99">
        <f t="shared" si="1"/>
        <v>147.6</v>
      </c>
      <c r="O9" s="99"/>
      <c r="P9" s="99">
        <f>137.5*4</f>
        <v>550</v>
      </c>
      <c r="Q9" s="99"/>
      <c r="R9" s="41"/>
      <c r="S9" s="42"/>
      <c r="T9" s="43"/>
      <c r="U9" s="42"/>
      <c r="V9" s="42"/>
      <c r="W9" s="42"/>
    </row>
    <row r="10" spans="1:23" s="44" customFormat="1">
      <c r="A10" s="56">
        <v>7</v>
      </c>
      <c r="B10" s="59" t="s">
        <v>39</v>
      </c>
      <c r="C10" s="56" t="s">
        <v>10</v>
      </c>
      <c r="D10" s="58">
        <v>1320</v>
      </c>
      <c r="E10" s="63">
        <v>183.5</v>
      </c>
      <c r="F10" s="127">
        <v>315.89999999999998</v>
      </c>
      <c r="G10" s="65">
        <v>185.7</v>
      </c>
      <c r="H10" s="65">
        <v>185.7</v>
      </c>
      <c r="I10" s="65">
        <v>680.63</v>
      </c>
      <c r="J10" s="99" t="s">
        <v>73</v>
      </c>
      <c r="K10" s="99" t="s">
        <v>73</v>
      </c>
      <c r="L10" s="100">
        <v>6.19</v>
      </c>
      <c r="M10" s="100">
        <v>2</v>
      </c>
      <c r="N10" s="99">
        <f t="shared" si="1"/>
        <v>185.70000000000002</v>
      </c>
      <c r="O10" s="101"/>
      <c r="P10" s="99"/>
      <c r="Q10" s="99"/>
      <c r="R10" s="41"/>
      <c r="S10" s="42"/>
      <c r="T10" s="43"/>
      <c r="U10" s="42"/>
      <c r="V10" s="42"/>
      <c r="W10" s="42"/>
    </row>
    <row r="11" spans="1:23" s="44" customFormat="1">
      <c r="A11" s="56">
        <v>8</v>
      </c>
      <c r="B11" s="59" t="s">
        <v>34</v>
      </c>
      <c r="C11" s="56" t="s">
        <v>10</v>
      </c>
      <c r="D11" s="58">
        <v>390</v>
      </c>
      <c r="E11" s="63">
        <v>253.7</v>
      </c>
      <c r="F11" s="127">
        <v>281.5</v>
      </c>
      <c r="G11" s="65">
        <v>53.1</v>
      </c>
      <c r="H11" s="65">
        <v>53.1</v>
      </c>
      <c r="I11" s="65">
        <v>195.19499999999999</v>
      </c>
      <c r="J11" s="99" t="s">
        <v>73</v>
      </c>
      <c r="K11" s="99" t="s">
        <v>73</v>
      </c>
      <c r="L11" s="101">
        <v>1.77</v>
      </c>
      <c r="M11" s="101">
        <v>2</v>
      </c>
      <c r="N11" s="99">
        <f t="shared" si="1"/>
        <v>53.1</v>
      </c>
      <c r="O11" s="99"/>
      <c r="P11" s="99"/>
      <c r="Q11" s="99"/>
      <c r="R11" s="41"/>
      <c r="S11" s="42"/>
      <c r="T11" s="43"/>
      <c r="U11" s="42"/>
      <c r="V11" s="42"/>
      <c r="W11" s="42"/>
    </row>
    <row r="12" spans="1:23" s="35" customFormat="1">
      <c r="A12" s="56">
        <v>9</v>
      </c>
      <c r="B12" s="59" t="s">
        <v>42</v>
      </c>
      <c r="C12" s="56" t="s">
        <v>10</v>
      </c>
      <c r="D12" s="58">
        <v>1320</v>
      </c>
      <c r="E12" s="63">
        <v>241.7</v>
      </c>
      <c r="F12" s="127">
        <v>318.5</v>
      </c>
      <c r="G12" s="65">
        <v>92.85</v>
      </c>
      <c r="H12" s="65">
        <v>92.85</v>
      </c>
      <c r="I12" s="65">
        <v>340.3</v>
      </c>
      <c r="J12" s="102" t="s">
        <v>73</v>
      </c>
      <c r="K12" s="102" t="s">
        <v>73</v>
      </c>
      <c r="L12" s="106">
        <v>6.19</v>
      </c>
      <c r="M12" s="106">
        <v>1</v>
      </c>
      <c r="N12" s="102">
        <f t="shared" si="1"/>
        <v>92.850000000000009</v>
      </c>
      <c r="O12" s="102"/>
      <c r="P12" s="102"/>
      <c r="Q12" s="106"/>
      <c r="R12" s="36"/>
      <c r="S12" s="37"/>
      <c r="T12" s="38"/>
      <c r="U12" s="34"/>
      <c r="V12" s="34"/>
      <c r="W12" s="34"/>
    </row>
    <row r="13" spans="1:23" s="44" customFormat="1">
      <c r="A13" s="56">
        <v>10</v>
      </c>
      <c r="B13" s="59" t="s">
        <v>44</v>
      </c>
      <c r="C13" s="56" t="s">
        <v>10</v>
      </c>
      <c r="D13" s="58">
        <v>1500</v>
      </c>
      <c r="E13" s="63">
        <v>92.3</v>
      </c>
      <c r="F13" s="127">
        <v>270.39999999999998</v>
      </c>
      <c r="G13" s="65">
        <v>211.05</v>
      </c>
      <c r="H13" s="65">
        <v>211.05</v>
      </c>
      <c r="I13" s="65">
        <v>773</v>
      </c>
      <c r="J13" s="107" t="s">
        <v>73</v>
      </c>
      <c r="K13" s="107" t="s">
        <v>73</v>
      </c>
      <c r="L13" s="108">
        <v>4.6900000000000004</v>
      </c>
      <c r="M13" s="108">
        <v>3</v>
      </c>
      <c r="N13" s="107">
        <f t="shared" si="1"/>
        <v>211.05</v>
      </c>
      <c r="O13" s="107"/>
      <c r="P13" s="107"/>
      <c r="Q13" s="107"/>
      <c r="S13" s="42"/>
      <c r="T13" s="43"/>
      <c r="U13" s="42"/>
      <c r="V13" s="42"/>
      <c r="W13" s="42"/>
    </row>
    <row r="14" spans="1:23" s="44" customFormat="1">
      <c r="A14" s="56">
        <v>11</v>
      </c>
      <c r="B14" s="59" t="s">
        <v>48</v>
      </c>
      <c r="C14" s="56" t="s">
        <v>10</v>
      </c>
      <c r="D14" s="58">
        <v>840</v>
      </c>
      <c r="E14" s="63">
        <v>104.5</v>
      </c>
      <c r="F14" s="127">
        <v>285.10000000000002</v>
      </c>
      <c r="G14" s="65">
        <v>114.6</v>
      </c>
      <c r="H14" s="65">
        <v>114.6</v>
      </c>
      <c r="I14" s="65">
        <v>421</v>
      </c>
      <c r="J14" s="99" t="s">
        <v>73</v>
      </c>
      <c r="K14" s="99" t="s">
        <v>73</v>
      </c>
      <c r="L14" s="101">
        <v>1.91</v>
      </c>
      <c r="M14" s="101">
        <v>4</v>
      </c>
      <c r="N14" s="99">
        <f t="shared" si="1"/>
        <v>114.6</v>
      </c>
      <c r="O14" s="99"/>
      <c r="P14" s="101"/>
      <c r="Q14" s="99"/>
      <c r="R14" s="41"/>
      <c r="S14" s="42"/>
      <c r="T14" s="43"/>
      <c r="U14" s="42"/>
      <c r="V14" s="42"/>
      <c r="W14" s="42"/>
    </row>
    <row r="15" spans="1:23" s="35" customFormat="1">
      <c r="A15" s="56">
        <v>12</v>
      </c>
      <c r="B15" s="59" t="s">
        <v>52</v>
      </c>
      <c r="C15" s="56" t="s">
        <v>10</v>
      </c>
      <c r="D15" s="58">
        <v>500</v>
      </c>
      <c r="E15" s="63">
        <v>148.69999999999999</v>
      </c>
      <c r="F15" s="127">
        <v>305.2</v>
      </c>
      <c r="G15" s="65">
        <v>70.349999999999994</v>
      </c>
      <c r="H15" s="65">
        <v>70.349999999999994</v>
      </c>
      <c r="I15" s="65">
        <v>257.8</v>
      </c>
      <c r="J15" s="109" t="s">
        <v>73</v>
      </c>
      <c r="K15" s="109" t="s">
        <v>73</v>
      </c>
      <c r="L15" s="110">
        <v>4.6900000000000004</v>
      </c>
      <c r="M15" s="110">
        <v>1</v>
      </c>
      <c r="N15" s="109">
        <f t="shared" si="1"/>
        <v>70.350000000000009</v>
      </c>
      <c r="O15" s="109"/>
      <c r="P15" s="109"/>
      <c r="Q15" s="109"/>
      <c r="R15" s="40"/>
      <c r="S15" s="37"/>
      <c r="T15" s="38"/>
      <c r="U15" s="34"/>
      <c r="V15" s="34"/>
      <c r="W15" s="34"/>
    </row>
    <row r="16" spans="1:23" s="35" customFormat="1">
      <c r="A16" s="56">
        <v>13</v>
      </c>
      <c r="B16" s="59" t="s">
        <v>53</v>
      </c>
      <c r="C16" s="56" t="s">
        <v>10</v>
      </c>
      <c r="D16" s="58">
        <v>1600</v>
      </c>
      <c r="E16" s="63">
        <v>76.8</v>
      </c>
      <c r="F16" s="127">
        <v>327.5</v>
      </c>
      <c r="G16" s="65">
        <v>223.65</v>
      </c>
      <c r="H16" s="65">
        <v>223.65</v>
      </c>
      <c r="I16" s="65">
        <v>820.3</v>
      </c>
      <c r="J16" s="109" t="s">
        <v>73</v>
      </c>
      <c r="K16" s="109" t="s">
        <v>73</v>
      </c>
      <c r="L16" s="111">
        <v>1.83</v>
      </c>
      <c r="M16" s="111">
        <v>3</v>
      </c>
      <c r="N16" s="109">
        <f t="shared" si="1"/>
        <v>82.350000000000009</v>
      </c>
      <c r="O16" s="109">
        <v>4.71</v>
      </c>
      <c r="P16" s="109">
        <v>2</v>
      </c>
      <c r="Q16" s="109">
        <f>P16*O16*15</f>
        <v>141.30000000000001</v>
      </c>
      <c r="R16" s="40"/>
      <c r="S16" s="37"/>
      <c r="T16" s="38"/>
      <c r="U16" s="34"/>
      <c r="V16" s="34"/>
      <c r="W16" s="34"/>
    </row>
    <row r="17" spans="1:23" s="44" customFormat="1">
      <c r="A17" s="56">
        <v>14</v>
      </c>
      <c r="B17" s="59" t="s">
        <v>235</v>
      </c>
      <c r="C17" s="56" t="s">
        <v>10</v>
      </c>
      <c r="D17" s="58">
        <v>660</v>
      </c>
      <c r="E17" s="63">
        <v>240.5</v>
      </c>
      <c r="F17" s="127">
        <v>152.69999999999999</v>
      </c>
      <c r="G17" s="65">
        <v>92.25</v>
      </c>
      <c r="H17" s="65">
        <v>92.25</v>
      </c>
      <c r="I17" s="65">
        <v>363</v>
      </c>
      <c r="J17" s="99"/>
      <c r="K17" s="99"/>
      <c r="L17" s="101"/>
      <c r="M17" s="101"/>
      <c r="N17" s="99"/>
      <c r="O17" s="99"/>
      <c r="P17" s="99"/>
      <c r="Q17" s="99"/>
      <c r="R17" s="41"/>
      <c r="S17" s="42"/>
      <c r="T17" s="43"/>
      <c r="U17" s="42"/>
      <c r="V17" s="42"/>
      <c r="W17" s="42"/>
    </row>
    <row r="18" spans="1:23">
      <c r="A18" s="98"/>
      <c r="B18" s="60" t="s">
        <v>74</v>
      </c>
      <c r="C18" s="57" t="s">
        <v>10</v>
      </c>
      <c r="D18" s="62">
        <v>14760</v>
      </c>
      <c r="E18" s="64"/>
      <c r="F18" s="127"/>
      <c r="G18" s="66"/>
      <c r="H18" s="66"/>
      <c r="I18" s="66"/>
      <c r="J18" s="92"/>
      <c r="K18" s="92"/>
      <c r="L18" s="92"/>
      <c r="M18" s="92"/>
      <c r="N18" s="92">
        <f t="shared" si="0"/>
        <v>0</v>
      </c>
      <c r="O18" s="92"/>
      <c r="P18" s="92"/>
      <c r="Q18" s="92"/>
    </row>
    <row r="19" spans="1:23" s="35" customFormat="1">
      <c r="A19" s="56">
        <v>15</v>
      </c>
      <c r="B19" s="59" t="s">
        <v>19</v>
      </c>
      <c r="C19" s="56" t="s">
        <v>17</v>
      </c>
      <c r="D19" s="58">
        <v>2000</v>
      </c>
      <c r="E19" s="63">
        <v>76.400000000000006</v>
      </c>
      <c r="F19" s="129">
        <v>157.6</v>
      </c>
      <c r="G19" s="65">
        <v>278.55</v>
      </c>
      <c r="H19" s="65">
        <v>278.55</v>
      </c>
      <c r="I19" s="65">
        <v>1021.61</v>
      </c>
      <c r="J19" s="92" t="s">
        <v>73</v>
      </c>
      <c r="K19" s="92" t="s">
        <v>73</v>
      </c>
      <c r="L19" s="97"/>
      <c r="M19" s="97"/>
      <c r="N19" s="92"/>
      <c r="O19" s="92"/>
      <c r="P19" s="92"/>
      <c r="Q19" s="92"/>
      <c r="R19"/>
      <c r="S19" s="34"/>
      <c r="T19" s="34"/>
      <c r="U19" s="34"/>
      <c r="V19" s="34"/>
      <c r="W19" s="34"/>
    </row>
    <row r="20" spans="1:23" s="44" customFormat="1">
      <c r="A20" s="56">
        <v>16</v>
      </c>
      <c r="B20" s="59" t="s">
        <v>16</v>
      </c>
      <c r="C20" s="56" t="s">
        <v>17</v>
      </c>
      <c r="D20" s="58">
        <v>1000</v>
      </c>
      <c r="E20" s="63">
        <v>147.30000000000001</v>
      </c>
      <c r="F20" s="129">
        <v>162.9</v>
      </c>
      <c r="G20" s="65">
        <v>140.625</v>
      </c>
      <c r="H20" s="65">
        <v>140.625</v>
      </c>
      <c r="I20" s="65">
        <v>515.625</v>
      </c>
      <c r="J20" s="112" t="s">
        <v>73</v>
      </c>
      <c r="K20" s="112" t="s">
        <v>73</v>
      </c>
      <c r="L20" s="101">
        <v>28</v>
      </c>
      <c r="M20" s="101">
        <v>1</v>
      </c>
      <c r="N20" s="99">
        <f>L20*M20</f>
        <v>28</v>
      </c>
      <c r="O20" s="99"/>
      <c r="P20" s="99"/>
      <c r="Q20" s="99"/>
      <c r="R20" s="41"/>
    </row>
    <row r="21" spans="1:23" s="35" customFormat="1">
      <c r="A21" s="56">
        <v>17</v>
      </c>
      <c r="B21" s="59" t="s">
        <v>21</v>
      </c>
      <c r="C21" s="56" t="s">
        <v>17</v>
      </c>
      <c r="D21" s="58">
        <v>1000</v>
      </c>
      <c r="E21" s="63">
        <v>78.100000000000009</v>
      </c>
      <c r="F21" s="129">
        <v>165</v>
      </c>
      <c r="G21" s="65">
        <v>140.625</v>
      </c>
      <c r="H21" s="65">
        <v>140.625</v>
      </c>
      <c r="I21" s="65">
        <v>515.625</v>
      </c>
      <c r="J21" s="92" t="s">
        <v>73</v>
      </c>
      <c r="K21" s="92" t="s">
        <v>73</v>
      </c>
      <c r="L21" s="92"/>
      <c r="M21" s="92"/>
      <c r="N21" s="92">
        <f>L21*M21*15</f>
        <v>0</v>
      </c>
      <c r="O21" s="92"/>
      <c r="P21" s="92"/>
      <c r="Q21" s="92"/>
      <c r="R21"/>
      <c r="S21" s="34"/>
      <c r="T21" s="34"/>
      <c r="U21" s="34"/>
      <c r="V21" s="34"/>
      <c r="W21" s="34"/>
    </row>
    <row r="22" spans="1:23" s="35" customFormat="1">
      <c r="A22" s="56">
        <v>18</v>
      </c>
      <c r="B22" s="59" t="s">
        <v>22</v>
      </c>
      <c r="C22" s="56" t="s">
        <v>17</v>
      </c>
      <c r="D22" s="58">
        <v>1000</v>
      </c>
      <c r="E22" s="63">
        <v>82.8</v>
      </c>
      <c r="F22" s="129">
        <v>165.39999999999998</v>
      </c>
      <c r="G22" s="65">
        <v>138</v>
      </c>
      <c r="H22" s="65">
        <v>138</v>
      </c>
      <c r="I22" s="65">
        <v>506</v>
      </c>
      <c r="J22" s="92" t="s">
        <v>73</v>
      </c>
      <c r="K22" s="92" t="s">
        <v>73</v>
      </c>
      <c r="L22" s="92"/>
      <c r="M22" s="92"/>
      <c r="N22" s="92">
        <f>L22*M22*15</f>
        <v>0</v>
      </c>
      <c r="O22" s="92"/>
      <c r="P22" s="92"/>
      <c r="Q22" s="92"/>
      <c r="R22"/>
      <c r="S22" s="34"/>
      <c r="T22" s="34"/>
      <c r="U22" s="34"/>
      <c r="V22" s="34"/>
      <c r="W22" s="34"/>
    </row>
    <row r="23" spans="1:23" s="47" customFormat="1">
      <c r="A23" s="56">
        <v>19</v>
      </c>
      <c r="B23" s="59" t="s">
        <v>56</v>
      </c>
      <c r="C23" s="56" t="s">
        <v>17</v>
      </c>
      <c r="D23" s="58">
        <v>500</v>
      </c>
      <c r="E23" s="63">
        <v>166.2</v>
      </c>
      <c r="F23" s="129">
        <v>376.2</v>
      </c>
      <c r="G23" s="65">
        <v>71</v>
      </c>
      <c r="H23" s="65">
        <v>71</v>
      </c>
      <c r="I23" s="65">
        <v>257.81</v>
      </c>
      <c r="J23" s="95" t="s">
        <v>73</v>
      </c>
      <c r="K23" s="95" t="s">
        <v>73</v>
      </c>
      <c r="L23" s="95">
        <v>93.5</v>
      </c>
      <c r="M23" s="95">
        <v>2</v>
      </c>
      <c r="N23" s="95">
        <f>L23*M23</f>
        <v>187</v>
      </c>
      <c r="O23" s="95"/>
      <c r="P23" s="95"/>
      <c r="Q23" s="95"/>
      <c r="R23" s="31"/>
      <c r="S23" s="50"/>
      <c r="T23" s="50"/>
      <c r="U23" s="46"/>
      <c r="V23" s="46"/>
      <c r="W23" s="46"/>
    </row>
    <row r="24" spans="1:23" s="35" customFormat="1">
      <c r="A24" s="56">
        <v>20</v>
      </c>
      <c r="B24" s="59" t="s">
        <v>59</v>
      </c>
      <c r="C24" s="56" t="s">
        <v>17</v>
      </c>
      <c r="D24" s="58">
        <v>210</v>
      </c>
      <c r="E24" s="63">
        <v>120.6</v>
      </c>
      <c r="F24" s="129">
        <v>398.6</v>
      </c>
      <c r="G24" s="65">
        <v>28</v>
      </c>
      <c r="H24" s="65">
        <v>28</v>
      </c>
      <c r="I24" s="65">
        <v>105.11</v>
      </c>
      <c r="J24" s="92" t="s">
        <v>73</v>
      </c>
      <c r="K24" s="92" t="s">
        <v>73</v>
      </c>
      <c r="L24" s="97">
        <v>69.27</v>
      </c>
      <c r="M24" s="97">
        <v>2</v>
      </c>
      <c r="N24" s="92">
        <f>L24*M24</f>
        <v>138.54</v>
      </c>
      <c r="O24" s="92"/>
      <c r="P24" s="92"/>
      <c r="Q24" s="92"/>
      <c r="R24"/>
      <c r="S24" s="51"/>
      <c r="T24" s="51"/>
      <c r="U24" s="34"/>
      <c r="V24" s="34"/>
      <c r="W24" s="34"/>
    </row>
    <row r="25" spans="1:23" s="35" customFormat="1">
      <c r="A25" s="56">
        <v>21</v>
      </c>
      <c r="B25" s="59" t="s">
        <v>50</v>
      </c>
      <c r="C25" s="56" t="s">
        <v>17</v>
      </c>
      <c r="D25" s="58">
        <v>420</v>
      </c>
      <c r="E25" s="63">
        <v>111.8</v>
      </c>
      <c r="F25" s="129">
        <v>358.5</v>
      </c>
      <c r="G25" s="65">
        <v>56</v>
      </c>
      <c r="H25" s="65">
        <v>56</v>
      </c>
      <c r="I25" s="65">
        <v>208.36</v>
      </c>
      <c r="J25" s="92" t="s">
        <v>73</v>
      </c>
      <c r="K25" s="92" t="s">
        <v>73</v>
      </c>
      <c r="L25" s="92">
        <v>28.82</v>
      </c>
      <c r="M25" s="92">
        <v>4</v>
      </c>
      <c r="N25" s="92">
        <f>L25*M25</f>
        <v>115.28</v>
      </c>
      <c r="O25" s="92"/>
      <c r="P25" s="92"/>
      <c r="Q25" s="92"/>
      <c r="R25"/>
      <c r="S25" s="51"/>
      <c r="T25" s="51"/>
      <c r="U25" s="34"/>
      <c r="V25" s="34"/>
      <c r="W25" s="34"/>
    </row>
    <row r="26" spans="1:23" s="35" customFormat="1">
      <c r="A26" s="56">
        <v>22</v>
      </c>
      <c r="B26" s="59" t="s">
        <v>61</v>
      </c>
      <c r="C26" s="56" t="s">
        <v>17</v>
      </c>
      <c r="D26" s="58">
        <v>420</v>
      </c>
      <c r="E26" s="63">
        <v>104.3</v>
      </c>
      <c r="F26" s="129">
        <v>402.1</v>
      </c>
      <c r="G26" s="65">
        <v>58</v>
      </c>
      <c r="H26" s="65">
        <v>58</v>
      </c>
      <c r="I26" s="65">
        <v>210.22</v>
      </c>
      <c r="J26" s="113" t="s">
        <v>73</v>
      </c>
      <c r="K26" s="113" t="s">
        <v>73</v>
      </c>
      <c r="L26" s="114">
        <v>29</v>
      </c>
      <c r="M26" s="114">
        <v>2</v>
      </c>
      <c r="N26" s="115">
        <f>L26*M26</f>
        <v>58</v>
      </c>
      <c r="O26" s="115"/>
      <c r="P26" s="115"/>
      <c r="Q26" s="115"/>
      <c r="R26" s="32"/>
      <c r="S26" s="51"/>
      <c r="T26" s="51"/>
      <c r="U26" s="34"/>
      <c r="V26" s="34"/>
      <c r="W26" s="34"/>
    </row>
    <row r="27" spans="1:23" s="44" customFormat="1">
      <c r="A27" s="56">
        <v>23</v>
      </c>
      <c r="B27" s="61" t="s">
        <v>49</v>
      </c>
      <c r="C27" s="73" t="s">
        <v>17</v>
      </c>
      <c r="D27" s="74">
        <v>1320</v>
      </c>
      <c r="E27" s="68">
        <v>146.5</v>
      </c>
      <c r="F27" s="129">
        <v>354.2</v>
      </c>
      <c r="G27" s="75">
        <v>187</v>
      </c>
      <c r="H27" s="75">
        <v>187</v>
      </c>
      <c r="I27" s="75">
        <v>684.255</v>
      </c>
      <c r="J27" s="99" t="s">
        <v>73</v>
      </c>
      <c r="K27" s="101" t="s">
        <v>73</v>
      </c>
      <c r="L27" s="101">
        <v>4.71</v>
      </c>
      <c r="M27" s="101">
        <v>3</v>
      </c>
      <c r="N27" s="99">
        <f>L27*M27*15</f>
        <v>211.95</v>
      </c>
      <c r="O27" s="99"/>
      <c r="P27" s="99"/>
      <c r="Q27" s="99"/>
      <c r="R27" s="41"/>
      <c r="S27" s="42"/>
      <c r="T27" s="42"/>
      <c r="U27" s="42"/>
      <c r="V27" s="42"/>
      <c r="W27" s="42"/>
    </row>
    <row r="28" spans="1:23" s="44" customFormat="1">
      <c r="A28" s="56">
        <v>24</v>
      </c>
      <c r="B28" s="59" t="s">
        <v>65</v>
      </c>
      <c r="C28" s="56" t="s">
        <v>17</v>
      </c>
      <c r="D28" s="58">
        <v>1500</v>
      </c>
      <c r="E28" s="63">
        <v>156</v>
      </c>
      <c r="F28" s="129">
        <v>440.29999999999995</v>
      </c>
      <c r="G28" s="65">
        <v>211.95</v>
      </c>
      <c r="H28" s="65">
        <v>211.95</v>
      </c>
      <c r="I28" s="65">
        <v>777.56</v>
      </c>
      <c r="J28" s="99" t="s">
        <v>73</v>
      </c>
      <c r="K28" s="99" t="s">
        <v>73</v>
      </c>
      <c r="L28" s="100">
        <v>69.27</v>
      </c>
      <c r="M28" s="100">
        <v>2</v>
      </c>
      <c r="N28" s="99">
        <f t="shared" ref="N28:N29" si="2">L28*M28</f>
        <v>138.54</v>
      </c>
      <c r="O28" s="99"/>
      <c r="P28" s="99"/>
      <c r="Q28" s="99"/>
      <c r="R28" s="41"/>
      <c r="S28" s="42"/>
      <c r="T28" s="42"/>
      <c r="U28" s="42"/>
      <c r="V28" s="42"/>
      <c r="W28" s="42"/>
    </row>
    <row r="29" spans="1:23" s="44" customFormat="1" ht="16.5" customHeight="1">
      <c r="A29" s="56">
        <v>25</v>
      </c>
      <c r="B29" s="59" t="s">
        <v>64</v>
      </c>
      <c r="C29" s="56" t="s">
        <v>17</v>
      </c>
      <c r="D29" s="58">
        <v>840</v>
      </c>
      <c r="E29" s="63">
        <v>100.2</v>
      </c>
      <c r="F29" s="129">
        <v>587.5</v>
      </c>
      <c r="G29" s="65">
        <v>115.28</v>
      </c>
      <c r="H29" s="65">
        <v>115.28</v>
      </c>
      <c r="I29" s="65">
        <v>422</v>
      </c>
      <c r="J29" s="99" t="s">
        <v>73</v>
      </c>
      <c r="K29" s="116" t="s">
        <v>73</v>
      </c>
      <c r="L29" s="116">
        <v>28.82</v>
      </c>
      <c r="M29" s="116">
        <v>4</v>
      </c>
      <c r="N29" s="99">
        <f t="shared" si="2"/>
        <v>115.28</v>
      </c>
      <c r="O29" s="99"/>
      <c r="P29" s="99"/>
      <c r="Q29" s="99"/>
      <c r="R29" s="41"/>
      <c r="S29" s="42"/>
      <c r="T29" s="42"/>
      <c r="U29" s="42"/>
      <c r="V29" s="42"/>
      <c r="W29" s="42"/>
    </row>
    <row r="30" spans="1:23" s="44" customFormat="1">
      <c r="A30" s="56">
        <v>26</v>
      </c>
      <c r="B30" s="59" t="s">
        <v>62</v>
      </c>
      <c r="C30" s="56" t="s">
        <v>17</v>
      </c>
      <c r="D30" s="58">
        <v>980</v>
      </c>
      <c r="E30" s="63">
        <v>122.8</v>
      </c>
      <c r="F30" s="129">
        <v>535.4</v>
      </c>
      <c r="G30" s="65">
        <v>138.54</v>
      </c>
      <c r="H30" s="65">
        <v>138.54</v>
      </c>
      <c r="I30" s="65">
        <v>508</v>
      </c>
      <c r="J30" s="99" t="s">
        <v>75</v>
      </c>
      <c r="K30" s="99" t="s">
        <v>73</v>
      </c>
      <c r="L30" s="116">
        <v>4.71</v>
      </c>
      <c r="M30" s="116">
        <v>3</v>
      </c>
      <c r="N30" s="99">
        <f>L30*M30*15</f>
        <v>211.95</v>
      </c>
      <c r="O30" s="99"/>
      <c r="P30" s="99"/>
      <c r="Q30" s="99"/>
      <c r="R30" s="41"/>
      <c r="S30" s="42"/>
      <c r="T30" s="42"/>
      <c r="U30" s="42"/>
      <c r="V30" s="42"/>
      <c r="W30" s="42"/>
    </row>
    <row r="31" spans="1:23">
      <c r="A31" s="56"/>
      <c r="B31" s="76" t="s">
        <v>74</v>
      </c>
      <c r="C31" s="79" t="s">
        <v>17</v>
      </c>
      <c r="D31" s="77">
        <v>11190</v>
      </c>
      <c r="E31" s="69"/>
      <c r="F31" s="130"/>
      <c r="G31" s="78"/>
      <c r="H31" s="78"/>
      <c r="I31" s="78"/>
      <c r="J31" s="92"/>
      <c r="K31" s="92"/>
      <c r="L31" s="92"/>
      <c r="M31" s="92"/>
      <c r="N31" s="92">
        <f t="shared" si="0"/>
        <v>0</v>
      </c>
      <c r="O31" s="92"/>
      <c r="P31" s="92"/>
      <c r="Q31" s="92"/>
    </row>
    <row r="32" spans="1:23" s="44" customFormat="1">
      <c r="A32" s="56">
        <v>27</v>
      </c>
      <c r="B32" s="59" t="s">
        <v>29</v>
      </c>
      <c r="C32" s="56" t="s">
        <v>26</v>
      </c>
      <c r="D32" s="58">
        <v>1000</v>
      </c>
      <c r="E32" s="63">
        <v>179.9</v>
      </c>
      <c r="F32" s="129">
        <v>261.39999999999998</v>
      </c>
      <c r="G32" s="65">
        <v>140.69999999999999</v>
      </c>
      <c r="H32" s="65">
        <v>140.69999999999999</v>
      </c>
      <c r="I32" s="65">
        <v>516</v>
      </c>
      <c r="J32" s="99" t="s">
        <v>73</v>
      </c>
      <c r="K32" s="99" t="s">
        <v>73</v>
      </c>
      <c r="L32" s="100">
        <v>4.6900000000000004</v>
      </c>
      <c r="M32" s="100">
        <v>4</v>
      </c>
      <c r="N32" s="99">
        <f t="shared" ref="N32:N45" si="3">L32*M32*15</f>
        <v>281.40000000000003</v>
      </c>
      <c r="O32" s="99"/>
      <c r="P32" s="99"/>
      <c r="Q32" s="99"/>
      <c r="R32" s="41"/>
      <c r="S32" s="42"/>
      <c r="T32" s="42"/>
      <c r="U32" s="42"/>
      <c r="V32" s="42"/>
      <c r="W32" s="42"/>
    </row>
    <row r="33" spans="1:23" s="44" customFormat="1">
      <c r="A33" s="56">
        <v>28</v>
      </c>
      <c r="B33" s="59" t="s">
        <v>31</v>
      </c>
      <c r="C33" s="56" t="s">
        <v>26</v>
      </c>
      <c r="D33" s="58">
        <v>420</v>
      </c>
      <c r="E33" s="63">
        <v>98.5</v>
      </c>
      <c r="F33" s="129">
        <v>285</v>
      </c>
      <c r="G33" s="65">
        <v>57.9</v>
      </c>
      <c r="H33" s="65">
        <v>57.9</v>
      </c>
      <c r="I33" s="65">
        <v>250.3</v>
      </c>
      <c r="J33" s="99" t="s">
        <v>73</v>
      </c>
      <c r="K33" s="99" t="s">
        <v>73</v>
      </c>
      <c r="L33" s="101">
        <v>4.6900000000000004</v>
      </c>
      <c r="M33" s="101">
        <v>2</v>
      </c>
      <c r="N33" s="99">
        <f t="shared" si="3"/>
        <v>140.70000000000002</v>
      </c>
      <c r="O33" s="99"/>
      <c r="P33" s="99"/>
      <c r="Q33" s="99"/>
      <c r="R33" s="41"/>
      <c r="S33" s="42"/>
      <c r="T33" s="42"/>
      <c r="U33" s="42"/>
      <c r="V33" s="42"/>
      <c r="W33" s="42"/>
    </row>
    <row r="34" spans="1:23" s="44" customFormat="1">
      <c r="A34" s="56">
        <v>29</v>
      </c>
      <c r="B34" s="59" t="s">
        <v>25</v>
      </c>
      <c r="C34" s="56" t="s">
        <v>26</v>
      </c>
      <c r="D34" s="58">
        <v>2000</v>
      </c>
      <c r="E34" s="63">
        <v>81.8</v>
      </c>
      <c r="F34" s="129">
        <v>142</v>
      </c>
      <c r="G34" s="65">
        <v>281.39999999999998</v>
      </c>
      <c r="H34" s="65">
        <v>281.39999999999998</v>
      </c>
      <c r="I34" s="65">
        <v>1031.25</v>
      </c>
      <c r="J34" s="99" t="s">
        <v>73</v>
      </c>
      <c r="K34" s="99" t="s">
        <v>73</v>
      </c>
      <c r="L34" s="100">
        <v>1.93</v>
      </c>
      <c r="M34" s="100">
        <v>2</v>
      </c>
      <c r="N34" s="99">
        <f t="shared" si="3"/>
        <v>57.9</v>
      </c>
      <c r="O34" s="99"/>
      <c r="P34" s="99"/>
      <c r="Q34" s="99"/>
      <c r="R34" s="41"/>
      <c r="S34" s="42"/>
      <c r="T34" s="42"/>
      <c r="U34" s="42"/>
      <c r="V34" s="42"/>
      <c r="W34" s="42"/>
    </row>
    <row r="35" spans="1:23" s="44" customFormat="1">
      <c r="A35" s="56">
        <v>30</v>
      </c>
      <c r="B35" s="59" t="s">
        <v>33</v>
      </c>
      <c r="C35" s="56" t="s">
        <v>26</v>
      </c>
      <c r="D35" s="58">
        <v>500</v>
      </c>
      <c r="E35" s="63">
        <v>210.6</v>
      </c>
      <c r="F35" s="129">
        <v>304</v>
      </c>
      <c r="G35" s="65">
        <v>67.5</v>
      </c>
      <c r="H35" s="65">
        <v>67.5</v>
      </c>
      <c r="I35" s="65">
        <v>293</v>
      </c>
      <c r="J35" s="99" t="s">
        <v>73</v>
      </c>
      <c r="K35" s="99" t="s">
        <v>73</v>
      </c>
      <c r="L35" s="100">
        <v>2.25</v>
      </c>
      <c r="M35" s="100">
        <v>2</v>
      </c>
      <c r="N35" s="99">
        <f t="shared" si="3"/>
        <v>67.5</v>
      </c>
      <c r="O35" s="99"/>
      <c r="P35" s="99"/>
      <c r="Q35" s="99"/>
      <c r="R35" s="41"/>
      <c r="S35" s="42"/>
      <c r="T35" s="42"/>
      <c r="U35" s="42"/>
      <c r="V35" s="42"/>
      <c r="W35" s="42"/>
    </row>
    <row r="36" spans="1:23" s="44" customFormat="1">
      <c r="A36" s="56">
        <v>31</v>
      </c>
      <c r="B36" s="59" t="s">
        <v>36</v>
      </c>
      <c r="C36" s="56" t="s">
        <v>26</v>
      </c>
      <c r="D36" s="58">
        <v>630</v>
      </c>
      <c r="E36" s="63">
        <v>84.2</v>
      </c>
      <c r="F36" s="129">
        <v>321</v>
      </c>
      <c r="G36" s="65">
        <v>85.05</v>
      </c>
      <c r="H36" s="65">
        <v>85.05</v>
      </c>
      <c r="I36" s="65">
        <v>368.6</v>
      </c>
      <c r="J36" s="99" t="s">
        <v>73</v>
      </c>
      <c r="K36" s="99" t="s">
        <v>73</v>
      </c>
      <c r="L36" s="100">
        <v>1.89</v>
      </c>
      <c r="M36" s="100">
        <v>3</v>
      </c>
      <c r="N36" s="99">
        <f t="shared" si="3"/>
        <v>85.05</v>
      </c>
      <c r="O36" s="99"/>
      <c r="P36" s="99"/>
      <c r="Q36" s="99"/>
      <c r="R36" s="41"/>
      <c r="S36" s="42"/>
      <c r="T36" s="42"/>
      <c r="U36" s="42"/>
      <c r="V36" s="42"/>
      <c r="W36" s="42"/>
    </row>
    <row r="37" spans="1:23" s="44" customFormat="1">
      <c r="A37" s="56">
        <v>32</v>
      </c>
      <c r="B37" s="59" t="s">
        <v>37</v>
      </c>
      <c r="C37" s="56" t="s">
        <v>26</v>
      </c>
      <c r="D37" s="58">
        <v>840</v>
      </c>
      <c r="E37" s="63">
        <v>86.6</v>
      </c>
      <c r="F37" s="129">
        <v>321</v>
      </c>
      <c r="G37" s="65">
        <v>113.4</v>
      </c>
      <c r="H37" s="65">
        <v>113.4</v>
      </c>
      <c r="I37" s="65">
        <v>491.4</v>
      </c>
      <c r="J37" s="99" t="s">
        <v>73</v>
      </c>
      <c r="K37" s="99" t="s">
        <v>73</v>
      </c>
      <c r="L37" s="101">
        <v>1.89</v>
      </c>
      <c r="M37" s="101">
        <v>4</v>
      </c>
      <c r="N37" s="99">
        <f t="shared" si="3"/>
        <v>113.39999999999999</v>
      </c>
      <c r="O37" s="99"/>
      <c r="P37" s="99"/>
      <c r="Q37" s="99"/>
      <c r="R37" s="41"/>
      <c r="S37" s="42"/>
      <c r="T37" s="42"/>
      <c r="U37" s="42"/>
      <c r="V37" s="42"/>
      <c r="W37" s="42"/>
    </row>
    <row r="38" spans="1:23" s="44" customFormat="1">
      <c r="A38" s="56">
        <v>33</v>
      </c>
      <c r="B38" s="59" t="s">
        <v>40</v>
      </c>
      <c r="C38" s="56" t="s">
        <v>26</v>
      </c>
      <c r="D38" s="58">
        <v>1500</v>
      </c>
      <c r="E38" s="63">
        <v>170.2</v>
      </c>
      <c r="F38" s="129">
        <v>342.7</v>
      </c>
      <c r="G38" s="65">
        <v>209.97</v>
      </c>
      <c r="H38" s="65">
        <v>209.97</v>
      </c>
      <c r="I38" s="65">
        <v>769.8</v>
      </c>
      <c r="J38" s="99" t="s">
        <v>73</v>
      </c>
      <c r="K38" s="99" t="s">
        <v>73</v>
      </c>
      <c r="L38" s="101">
        <v>4.6900000000000004</v>
      </c>
      <c r="M38" s="101">
        <v>1</v>
      </c>
      <c r="N38" s="99">
        <f t="shared" si="3"/>
        <v>70.350000000000009</v>
      </c>
      <c r="O38" s="99"/>
      <c r="P38" s="99"/>
      <c r="Q38" s="99"/>
      <c r="R38" s="41"/>
      <c r="S38" s="42"/>
      <c r="T38" s="42"/>
      <c r="U38" s="42"/>
      <c r="V38" s="42"/>
      <c r="W38" s="42"/>
    </row>
    <row r="39" spans="1:23" s="44" customFormat="1">
      <c r="A39" s="56">
        <v>34</v>
      </c>
      <c r="B39" s="59" t="s">
        <v>45</v>
      </c>
      <c r="C39" s="56" t="s">
        <v>26</v>
      </c>
      <c r="D39" s="58">
        <v>500</v>
      </c>
      <c r="E39" s="63">
        <v>85.7</v>
      </c>
      <c r="F39" s="129">
        <v>346.6</v>
      </c>
      <c r="G39" s="65">
        <v>70.349999999999994</v>
      </c>
      <c r="H39" s="65">
        <v>70.349999999999994</v>
      </c>
      <c r="I39" s="65">
        <v>258</v>
      </c>
      <c r="J39" s="99" t="s">
        <v>73</v>
      </c>
      <c r="K39" s="99" t="s">
        <v>73</v>
      </c>
      <c r="L39" s="99">
        <f>1.82+4.69</f>
        <v>6.5100000000000007</v>
      </c>
      <c r="M39" s="101">
        <v>3</v>
      </c>
      <c r="N39" s="99">
        <f t="shared" si="3"/>
        <v>292.95000000000005</v>
      </c>
      <c r="O39" s="99"/>
      <c r="P39" s="99"/>
      <c r="Q39" s="99"/>
      <c r="R39" s="41"/>
      <c r="S39" s="42"/>
      <c r="T39" s="42"/>
      <c r="U39" s="42"/>
      <c r="V39" s="42"/>
      <c r="W39" s="42"/>
    </row>
    <row r="40" spans="1:23" s="44" customFormat="1">
      <c r="A40" s="56">
        <v>35</v>
      </c>
      <c r="B40" s="59" t="s">
        <v>63</v>
      </c>
      <c r="C40" s="56" t="s">
        <v>26</v>
      </c>
      <c r="D40" s="58">
        <v>1000</v>
      </c>
      <c r="E40" s="63">
        <v>154.9</v>
      </c>
      <c r="F40" s="129">
        <v>353</v>
      </c>
      <c r="G40" s="65">
        <v>150</v>
      </c>
      <c r="H40" s="65">
        <v>150</v>
      </c>
      <c r="I40" s="65">
        <v>518.41999999999996</v>
      </c>
      <c r="J40" s="99" t="s">
        <v>73</v>
      </c>
      <c r="K40" s="99" t="s">
        <v>73</v>
      </c>
      <c r="L40" s="101">
        <v>4.7125000000000004</v>
      </c>
      <c r="M40" s="101">
        <v>2</v>
      </c>
      <c r="N40" s="99">
        <f t="shared" si="3"/>
        <v>141.375</v>
      </c>
      <c r="O40" s="99"/>
      <c r="P40" s="99"/>
      <c r="Q40" s="99"/>
      <c r="R40" s="41"/>
      <c r="S40" s="42"/>
      <c r="U40" s="42"/>
      <c r="V40" s="42"/>
      <c r="W40" s="42"/>
    </row>
    <row r="41" spans="1:23" s="35" customFormat="1">
      <c r="A41" s="56">
        <v>36</v>
      </c>
      <c r="B41" s="59" t="s">
        <v>60</v>
      </c>
      <c r="C41" s="56" t="s">
        <v>26</v>
      </c>
      <c r="D41" s="58">
        <v>1000</v>
      </c>
      <c r="E41" s="63">
        <v>101.1</v>
      </c>
      <c r="F41" s="129">
        <v>394.4</v>
      </c>
      <c r="G41" s="65">
        <v>141.375</v>
      </c>
      <c r="H41" s="65">
        <v>141.375</v>
      </c>
      <c r="I41" s="65">
        <v>518.4</v>
      </c>
      <c r="J41" s="92" t="s">
        <v>75</v>
      </c>
      <c r="K41" s="92" t="s">
        <v>73</v>
      </c>
      <c r="L41" s="117">
        <v>4.6879999999999997</v>
      </c>
      <c r="M41" s="117">
        <v>3</v>
      </c>
      <c r="N41" s="92">
        <f t="shared" si="3"/>
        <v>210.96</v>
      </c>
      <c r="O41" s="92"/>
      <c r="P41" s="92"/>
      <c r="Q41" s="92"/>
      <c r="R41" s="29"/>
      <c r="T41" s="34"/>
      <c r="U41" s="34"/>
      <c r="V41" s="34"/>
      <c r="W41" s="34"/>
    </row>
    <row r="42" spans="1:23" s="44" customFormat="1">
      <c r="A42" s="56">
        <v>37</v>
      </c>
      <c r="B42" s="59" t="s">
        <v>58</v>
      </c>
      <c r="C42" s="56" t="s">
        <v>26</v>
      </c>
      <c r="D42" s="58">
        <v>1000</v>
      </c>
      <c r="E42" s="63">
        <v>143</v>
      </c>
      <c r="F42" s="129">
        <v>389.5</v>
      </c>
      <c r="G42" s="65">
        <v>141.375</v>
      </c>
      <c r="H42" s="65">
        <v>141.375</v>
      </c>
      <c r="I42" s="65">
        <v>518.38</v>
      </c>
      <c r="J42" s="99" t="s">
        <v>75</v>
      </c>
      <c r="K42" s="99" t="s">
        <v>73</v>
      </c>
      <c r="L42" s="100">
        <v>4.7125000000000004</v>
      </c>
      <c r="M42" s="100">
        <v>2</v>
      </c>
      <c r="N42" s="99">
        <f t="shared" si="3"/>
        <v>141.375</v>
      </c>
      <c r="O42" s="99"/>
      <c r="P42" s="99"/>
      <c r="Q42" s="99"/>
      <c r="R42" s="41"/>
      <c r="S42" s="42"/>
      <c r="T42" s="42"/>
      <c r="U42" s="42"/>
      <c r="V42" s="42"/>
      <c r="W42" s="42"/>
    </row>
    <row r="43" spans="1:23" s="44" customFormat="1">
      <c r="A43" s="56">
        <v>38</v>
      </c>
      <c r="B43" s="59" t="s">
        <v>236</v>
      </c>
      <c r="C43" s="56" t="s">
        <v>26</v>
      </c>
      <c r="D43" s="58">
        <v>800</v>
      </c>
      <c r="E43" s="63">
        <v>199</v>
      </c>
      <c r="F43" s="129">
        <v>350.8</v>
      </c>
      <c r="G43" s="65">
        <v>112.5</v>
      </c>
      <c r="H43" s="65">
        <v>112.5</v>
      </c>
      <c r="I43" s="65">
        <v>412.5</v>
      </c>
      <c r="J43" s="99"/>
      <c r="K43" s="99"/>
      <c r="L43" s="100"/>
      <c r="M43" s="100"/>
      <c r="N43" s="99"/>
      <c r="O43" s="99"/>
      <c r="P43" s="99"/>
      <c r="Q43" s="99"/>
      <c r="R43" s="41"/>
      <c r="S43" s="42"/>
      <c r="T43" s="42"/>
      <c r="U43" s="42"/>
      <c r="V43" s="42"/>
      <c r="W43" s="42"/>
    </row>
    <row r="44" spans="1:23" s="44" customFormat="1">
      <c r="A44" s="56">
        <v>39</v>
      </c>
      <c r="B44" s="59" t="s">
        <v>46</v>
      </c>
      <c r="C44" s="56" t="s">
        <v>26</v>
      </c>
      <c r="D44" s="58">
        <v>2100</v>
      </c>
      <c r="E44" s="63">
        <v>73.8</v>
      </c>
      <c r="F44" s="129">
        <v>351.2</v>
      </c>
      <c r="G44" s="65">
        <v>292.95</v>
      </c>
      <c r="H44" s="65">
        <v>292.95</v>
      </c>
      <c r="I44" s="65">
        <v>1074</v>
      </c>
      <c r="J44" s="99" t="s">
        <v>75</v>
      </c>
      <c r="K44" s="99" t="s">
        <v>73</v>
      </c>
      <c r="L44" s="100">
        <v>5</v>
      </c>
      <c r="M44" s="100">
        <v>2</v>
      </c>
      <c r="N44" s="99">
        <f t="shared" si="3"/>
        <v>150</v>
      </c>
      <c r="O44" s="99"/>
      <c r="P44" s="99"/>
      <c r="Q44" s="99"/>
      <c r="R44" s="41"/>
      <c r="S44" s="42"/>
      <c r="T44" s="42"/>
      <c r="U44" s="42"/>
      <c r="V44" s="42"/>
      <c r="W44" s="42"/>
    </row>
    <row r="45" spans="1:23" s="44" customFormat="1">
      <c r="A45" s="56">
        <v>40</v>
      </c>
      <c r="B45" s="59" t="s">
        <v>67</v>
      </c>
      <c r="C45" s="56" t="s">
        <v>26</v>
      </c>
      <c r="D45" s="58">
        <v>2400</v>
      </c>
      <c r="E45" s="63">
        <v>166.4</v>
      </c>
      <c r="F45" s="129">
        <v>558.90000000000009</v>
      </c>
      <c r="G45" s="65">
        <v>337.5</v>
      </c>
      <c r="H45" s="65">
        <v>337.5</v>
      </c>
      <c r="I45" s="65">
        <v>1237.5</v>
      </c>
      <c r="J45" s="99" t="s">
        <v>75</v>
      </c>
      <c r="K45" s="99" t="s">
        <v>73</v>
      </c>
      <c r="L45" s="101">
        <v>7.5</v>
      </c>
      <c r="M45" s="101">
        <v>3</v>
      </c>
      <c r="N45" s="99">
        <f t="shared" si="3"/>
        <v>337.5</v>
      </c>
      <c r="O45" s="99"/>
      <c r="P45" s="99"/>
      <c r="Q45" s="99"/>
      <c r="R45" s="41"/>
      <c r="S45" s="42"/>
      <c r="T45" s="42"/>
      <c r="U45" s="42"/>
      <c r="V45" s="42"/>
      <c r="W45" s="42"/>
    </row>
    <row r="46" spans="1:23">
      <c r="A46" s="98"/>
      <c r="B46" s="60" t="s">
        <v>74</v>
      </c>
      <c r="C46" s="79" t="s">
        <v>26</v>
      </c>
      <c r="D46" s="80">
        <v>15690</v>
      </c>
      <c r="E46" s="63"/>
      <c r="F46" s="129"/>
      <c r="G46" s="65"/>
      <c r="H46" s="65"/>
      <c r="I46" s="65"/>
      <c r="J46" s="92"/>
      <c r="K46" s="92"/>
      <c r="L46" s="92"/>
      <c r="M46" s="92"/>
      <c r="N46" s="92">
        <f t="shared" ref="N46:N51" si="4">L46*M46*15</f>
        <v>0</v>
      </c>
      <c r="O46" s="92"/>
      <c r="P46" s="92"/>
      <c r="Q46" s="92"/>
    </row>
    <row r="47" spans="1:23" s="49" customFormat="1">
      <c r="A47" s="118">
        <v>41</v>
      </c>
      <c r="B47" s="81" t="s">
        <v>11</v>
      </c>
      <c r="C47" s="56" t="s">
        <v>12</v>
      </c>
      <c r="D47" s="58">
        <v>3960</v>
      </c>
      <c r="E47" s="63">
        <v>16.7</v>
      </c>
      <c r="F47" s="129">
        <v>137.1</v>
      </c>
      <c r="G47" s="65">
        <v>180</v>
      </c>
      <c r="H47" s="65">
        <v>180</v>
      </c>
      <c r="I47" s="65">
        <v>2400</v>
      </c>
      <c r="J47" s="92" t="s">
        <v>75</v>
      </c>
      <c r="K47" s="92" t="s">
        <v>73</v>
      </c>
      <c r="L47" s="117">
        <v>4.68</v>
      </c>
      <c r="M47" s="117">
        <v>1</v>
      </c>
      <c r="N47" s="92">
        <f t="shared" si="4"/>
        <v>70.199999999999989</v>
      </c>
      <c r="O47" s="92"/>
      <c r="P47" s="92"/>
      <c r="Q47" s="92"/>
      <c r="R47"/>
      <c r="S47" s="48"/>
      <c r="T47" s="48"/>
      <c r="U47" s="48"/>
      <c r="V47" s="48"/>
      <c r="W47" s="48"/>
    </row>
    <row r="48" spans="1:23" s="49" customFormat="1" ht="16.5" customHeight="1">
      <c r="A48" s="118">
        <v>42</v>
      </c>
      <c r="B48" s="82" t="s">
        <v>18</v>
      </c>
      <c r="C48" s="56" t="s">
        <v>12</v>
      </c>
      <c r="D48" s="58">
        <v>500</v>
      </c>
      <c r="E48" s="63">
        <v>172.58</v>
      </c>
      <c r="F48" s="129">
        <v>154.5</v>
      </c>
      <c r="G48" s="65">
        <v>69.599999999999994</v>
      </c>
      <c r="H48" s="65">
        <v>69.599999999999994</v>
      </c>
      <c r="I48" s="65">
        <v>255.1</v>
      </c>
      <c r="J48" s="92" t="s">
        <v>75</v>
      </c>
      <c r="K48" s="92" t="s">
        <v>73</v>
      </c>
      <c r="L48" s="92">
        <v>69.8</v>
      </c>
      <c r="M48" s="92">
        <v>2</v>
      </c>
      <c r="N48" s="92">
        <f>L48*M48</f>
        <v>139.6</v>
      </c>
      <c r="O48" s="92"/>
      <c r="P48" s="92"/>
      <c r="Q48" s="92"/>
      <c r="R48"/>
      <c r="S48" s="48"/>
      <c r="T48" s="48"/>
      <c r="U48" s="48"/>
      <c r="V48" s="48"/>
      <c r="W48" s="48"/>
    </row>
    <row r="49" spans="1:23" s="49" customFormat="1">
      <c r="A49" s="118">
        <v>43</v>
      </c>
      <c r="B49" s="83" t="s">
        <v>13</v>
      </c>
      <c r="C49" s="56" t="s">
        <v>12</v>
      </c>
      <c r="D49" s="58">
        <v>1000</v>
      </c>
      <c r="E49" s="63">
        <v>167.81</v>
      </c>
      <c r="F49" s="129">
        <v>149</v>
      </c>
      <c r="G49" s="65">
        <v>140.80000000000001</v>
      </c>
      <c r="H49" s="65">
        <v>140.80000000000001</v>
      </c>
      <c r="I49" s="65">
        <v>515.63</v>
      </c>
      <c r="J49" s="92" t="s">
        <v>75</v>
      </c>
      <c r="K49" s="92" t="s">
        <v>73</v>
      </c>
      <c r="L49" s="117">
        <f>1.82+4.68</f>
        <v>6.5</v>
      </c>
      <c r="M49" s="117">
        <v>3</v>
      </c>
      <c r="N49" s="92">
        <f t="shared" si="4"/>
        <v>292.5</v>
      </c>
      <c r="O49" s="92"/>
      <c r="P49" s="92"/>
      <c r="Q49" s="92"/>
      <c r="R49"/>
      <c r="S49" s="48"/>
      <c r="T49" s="48"/>
      <c r="U49" s="48"/>
      <c r="V49" s="48"/>
      <c r="W49" s="48"/>
    </row>
    <row r="50" spans="1:23" s="49" customFormat="1">
      <c r="A50" s="118">
        <v>44</v>
      </c>
      <c r="B50" s="83" t="s">
        <v>14</v>
      </c>
      <c r="C50" s="56" t="s">
        <v>12</v>
      </c>
      <c r="D50" s="58">
        <v>1000</v>
      </c>
      <c r="E50" s="63">
        <v>91.35</v>
      </c>
      <c r="F50" s="129">
        <v>150.9</v>
      </c>
      <c r="G50" s="65">
        <v>140.80000000000001</v>
      </c>
      <c r="H50" s="65">
        <v>140.80000000000001</v>
      </c>
      <c r="I50" s="65">
        <v>515.63</v>
      </c>
      <c r="J50" s="92" t="s">
        <v>75</v>
      </c>
      <c r="K50" s="92" t="s">
        <v>73</v>
      </c>
      <c r="L50" s="97">
        <v>2</v>
      </c>
      <c r="M50" s="97">
        <v>6</v>
      </c>
      <c r="N50" s="92">
        <f t="shared" si="4"/>
        <v>180</v>
      </c>
      <c r="O50" s="92"/>
      <c r="P50" s="92"/>
      <c r="Q50" s="92"/>
      <c r="R50"/>
      <c r="S50" s="48"/>
      <c r="T50" s="48"/>
      <c r="U50" s="48"/>
      <c r="V50" s="48"/>
      <c r="W50" s="48"/>
    </row>
    <row r="51" spans="1:23" s="49" customFormat="1" ht="18" customHeight="1">
      <c r="A51" s="118">
        <v>45</v>
      </c>
      <c r="B51" s="83" t="s">
        <v>15</v>
      </c>
      <c r="C51" s="56" t="s">
        <v>12</v>
      </c>
      <c r="D51" s="58">
        <v>1000</v>
      </c>
      <c r="E51" s="63">
        <v>78.59</v>
      </c>
      <c r="F51" s="129">
        <v>152.30000000000001</v>
      </c>
      <c r="G51" s="65">
        <v>139.6</v>
      </c>
      <c r="H51" s="65">
        <v>139.6</v>
      </c>
      <c r="I51" s="65">
        <v>511.23</v>
      </c>
      <c r="J51" s="92" t="s">
        <v>75</v>
      </c>
      <c r="K51" s="92" t="s">
        <v>73</v>
      </c>
      <c r="L51" s="119"/>
      <c r="M51" s="97"/>
      <c r="N51" s="92">
        <f t="shared" si="4"/>
        <v>0</v>
      </c>
      <c r="O51" s="92"/>
      <c r="P51" s="92"/>
      <c r="Q51" s="92"/>
      <c r="R51"/>
      <c r="S51" s="48"/>
      <c r="T51" s="48"/>
      <c r="U51" s="48"/>
      <c r="V51" s="48"/>
      <c r="W51" s="48"/>
    </row>
    <row r="52" spans="1:23" s="55" customFormat="1">
      <c r="A52" s="118">
        <v>46</v>
      </c>
      <c r="B52" s="82" t="s">
        <v>24</v>
      </c>
      <c r="C52" s="56" t="s">
        <v>12</v>
      </c>
      <c r="D52" s="58">
        <v>1260</v>
      </c>
      <c r="E52" s="63">
        <v>91.48</v>
      </c>
      <c r="F52" s="129">
        <v>158</v>
      </c>
      <c r="G52" s="65">
        <v>172.2</v>
      </c>
      <c r="H52" s="65">
        <v>172.2</v>
      </c>
      <c r="I52" s="65">
        <v>630.6</v>
      </c>
      <c r="J52" s="92" t="s">
        <v>75</v>
      </c>
      <c r="K52" s="92" t="s">
        <v>73</v>
      </c>
      <c r="L52" s="97">
        <v>70.400000000000006</v>
      </c>
      <c r="M52" s="97">
        <v>2</v>
      </c>
      <c r="N52" s="92">
        <f>L52*M52</f>
        <v>140.80000000000001</v>
      </c>
      <c r="O52" s="92"/>
      <c r="P52" s="92"/>
      <c r="Q52" s="92"/>
      <c r="R52" s="33"/>
    </row>
    <row r="53" spans="1:23" s="49" customFormat="1">
      <c r="A53" s="118">
        <v>47</v>
      </c>
      <c r="B53" s="82" t="s">
        <v>20</v>
      </c>
      <c r="C53" s="56" t="s">
        <v>12</v>
      </c>
      <c r="D53" s="58">
        <v>500</v>
      </c>
      <c r="E53" s="63">
        <v>112.88</v>
      </c>
      <c r="F53" s="129">
        <v>147.6</v>
      </c>
      <c r="G53" s="65">
        <v>70.2</v>
      </c>
      <c r="H53" s="65">
        <v>70.2</v>
      </c>
      <c r="I53" s="65">
        <v>257.8</v>
      </c>
      <c r="J53" s="92" t="s">
        <v>75</v>
      </c>
      <c r="K53" s="92" t="s">
        <v>73</v>
      </c>
      <c r="L53" s="97">
        <v>28.7</v>
      </c>
      <c r="M53" s="97">
        <v>6</v>
      </c>
      <c r="N53" s="92">
        <f>L53*M53</f>
        <v>172.2</v>
      </c>
      <c r="O53" s="92"/>
      <c r="P53" s="92"/>
      <c r="Q53" s="92"/>
      <c r="R53"/>
      <c r="S53" s="48"/>
      <c r="T53" s="48"/>
      <c r="U53" s="48"/>
      <c r="V53" s="48"/>
      <c r="W53" s="48"/>
    </row>
    <row r="54" spans="1:23" s="49" customFormat="1" ht="17.25" customHeight="1">
      <c r="A54" s="118">
        <v>48</v>
      </c>
      <c r="B54" s="83" t="s">
        <v>23</v>
      </c>
      <c r="C54" s="56" t="s">
        <v>12</v>
      </c>
      <c r="D54" s="58">
        <v>2100</v>
      </c>
      <c r="E54" s="63">
        <v>75.59</v>
      </c>
      <c r="F54" s="129">
        <v>150.5</v>
      </c>
      <c r="G54" s="65">
        <v>292.5</v>
      </c>
      <c r="H54" s="65">
        <v>292.5</v>
      </c>
      <c r="I54" s="65">
        <v>1073.74</v>
      </c>
      <c r="J54" s="92" t="s">
        <v>75</v>
      </c>
      <c r="K54" s="92" t="s">
        <v>73</v>
      </c>
      <c r="L54" s="117">
        <f>1.82+4.68</f>
        <v>6.5</v>
      </c>
      <c r="M54" s="117">
        <v>3</v>
      </c>
      <c r="N54" s="92">
        <f t="shared" ref="N54:N63" si="5">L54*M54*15</f>
        <v>292.5</v>
      </c>
      <c r="O54" s="92"/>
      <c r="P54" s="92"/>
      <c r="Q54" s="92"/>
      <c r="R54"/>
      <c r="S54" s="48"/>
      <c r="T54" s="48"/>
      <c r="U54" s="48"/>
      <c r="V54" s="48"/>
      <c r="W54" s="48"/>
    </row>
    <row r="55" spans="1:23" s="49" customFormat="1">
      <c r="A55" s="118">
        <v>49</v>
      </c>
      <c r="B55" s="83" t="s">
        <v>28</v>
      </c>
      <c r="C55" s="56" t="s">
        <v>12</v>
      </c>
      <c r="D55" s="58">
        <v>1980</v>
      </c>
      <c r="E55" s="63">
        <v>125.9</v>
      </c>
      <c r="F55" s="129">
        <v>147.19999999999999</v>
      </c>
      <c r="G55" s="65">
        <v>278.43</v>
      </c>
      <c r="H55" s="65">
        <v>278.43</v>
      </c>
      <c r="I55" s="65">
        <v>1020.94</v>
      </c>
      <c r="J55" s="92" t="s">
        <v>75</v>
      </c>
      <c r="K55" s="92" t="s">
        <v>73</v>
      </c>
      <c r="L55" s="117">
        <v>7.5</v>
      </c>
      <c r="M55" s="117">
        <v>2</v>
      </c>
      <c r="N55" s="92">
        <f t="shared" si="5"/>
        <v>225</v>
      </c>
      <c r="O55" s="92"/>
      <c r="P55" s="92"/>
      <c r="Q55" s="92"/>
      <c r="R55"/>
      <c r="S55" s="48"/>
      <c r="T55" s="48"/>
      <c r="U55" s="48"/>
      <c r="V55" s="48"/>
      <c r="W55" s="48"/>
    </row>
    <row r="56" spans="1:23" s="49" customFormat="1">
      <c r="A56" s="118">
        <v>50</v>
      </c>
      <c r="B56" s="83" t="s">
        <v>30</v>
      </c>
      <c r="C56" s="84" t="s">
        <v>12</v>
      </c>
      <c r="D56" s="85">
        <v>1000</v>
      </c>
      <c r="E56" s="70">
        <v>98.67</v>
      </c>
      <c r="F56" s="129">
        <v>152</v>
      </c>
      <c r="G56" s="86">
        <v>140.625</v>
      </c>
      <c r="H56" s="86">
        <v>140.625</v>
      </c>
      <c r="I56" s="86">
        <v>515.63</v>
      </c>
      <c r="J56" s="92" t="s">
        <v>75</v>
      </c>
      <c r="K56" s="92" t="s">
        <v>73</v>
      </c>
      <c r="L56" s="120">
        <v>4.68</v>
      </c>
      <c r="M56" s="120">
        <v>2</v>
      </c>
      <c r="N56" s="92">
        <f t="shared" si="5"/>
        <v>140.39999999999998</v>
      </c>
      <c r="O56" s="92" t="s">
        <v>76</v>
      </c>
      <c r="P56" s="92"/>
      <c r="Q56" s="92"/>
      <c r="R56"/>
      <c r="S56" s="48"/>
      <c r="T56" s="48"/>
      <c r="U56" s="48"/>
      <c r="V56" s="48"/>
      <c r="W56" s="48"/>
    </row>
    <row r="57" spans="1:23" s="49" customFormat="1">
      <c r="A57" s="118">
        <v>51</v>
      </c>
      <c r="B57" s="83" t="s">
        <v>43</v>
      </c>
      <c r="C57" s="84" t="s">
        <v>12</v>
      </c>
      <c r="D57" s="85">
        <v>1600</v>
      </c>
      <c r="E57" s="70">
        <v>166.91</v>
      </c>
      <c r="F57" s="129">
        <v>129.5</v>
      </c>
      <c r="G57" s="86">
        <v>225</v>
      </c>
      <c r="H57" s="86">
        <v>225</v>
      </c>
      <c r="I57" s="86">
        <v>825</v>
      </c>
      <c r="J57" s="92" t="s">
        <v>75</v>
      </c>
      <c r="K57" s="92" t="s">
        <v>73</v>
      </c>
      <c r="L57" s="97">
        <v>7.5</v>
      </c>
      <c r="M57" s="97">
        <v>2</v>
      </c>
      <c r="N57" s="92">
        <f t="shared" si="5"/>
        <v>225</v>
      </c>
      <c r="O57" s="92"/>
      <c r="P57" s="92"/>
      <c r="Q57" s="92"/>
      <c r="R57"/>
      <c r="S57" s="48"/>
      <c r="T57" s="48"/>
      <c r="U57" s="48"/>
      <c r="V57" s="48"/>
      <c r="W57" s="48"/>
    </row>
    <row r="58" spans="1:23" s="53" customFormat="1">
      <c r="A58" s="118">
        <v>52</v>
      </c>
      <c r="B58" s="81" t="s">
        <v>41</v>
      </c>
      <c r="C58" s="87" t="s">
        <v>12</v>
      </c>
      <c r="D58" s="88">
        <v>500</v>
      </c>
      <c r="E58" s="71">
        <v>141.1</v>
      </c>
      <c r="F58" s="129">
        <v>302.10000000000002</v>
      </c>
      <c r="G58" s="89">
        <v>68.25</v>
      </c>
      <c r="H58" s="89">
        <v>68.25</v>
      </c>
      <c r="I58" s="89">
        <v>250.26</v>
      </c>
      <c r="J58" s="92" t="s">
        <v>75</v>
      </c>
      <c r="K58" s="92" t="s">
        <v>73</v>
      </c>
      <c r="L58" s="117">
        <v>2.2749999999999999</v>
      </c>
      <c r="M58" s="117">
        <v>2</v>
      </c>
      <c r="N58" s="92">
        <f t="shared" si="5"/>
        <v>68.25</v>
      </c>
      <c r="O58" s="92"/>
      <c r="P58" s="92"/>
      <c r="Q58" s="92"/>
      <c r="R58"/>
      <c r="S58" s="52"/>
      <c r="T58" s="52"/>
      <c r="U58" s="52"/>
      <c r="V58" s="52"/>
      <c r="W58" s="52"/>
    </row>
    <row r="59" spans="1:23" s="35" customFormat="1">
      <c r="A59" s="118">
        <v>53</v>
      </c>
      <c r="B59" s="83" t="s">
        <v>47</v>
      </c>
      <c r="C59" s="84" t="s">
        <v>12</v>
      </c>
      <c r="D59" s="85">
        <v>1000</v>
      </c>
      <c r="E59" s="70">
        <v>169.75</v>
      </c>
      <c r="F59" s="129">
        <v>356.9</v>
      </c>
      <c r="G59" s="86">
        <v>140.69999999999999</v>
      </c>
      <c r="H59" s="86">
        <v>140.69999999999999</v>
      </c>
      <c r="I59" s="86">
        <v>516</v>
      </c>
      <c r="J59" s="92" t="s">
        <v>75</v>
      </c>
      <c r="K59" s="92" t="s">
        <v>73</v>
      </c>
      <c r="L59" s="97">
        <v>7.5</v>
      </c>
      <c r="M59" s="97">
        <v>2</v>
      </c>
      <c r="N59" s="92">
        <f t="shared" si="5"/>
        <v>225</v>
      </c>
      <c r="O59" s="92"/>
      <c r="P59" s="92"/>
      <c r="Q59" s="92"/>
      <c r="R59"/>
      <c r="S59" s="34"/>
      <c r="T59" s="34"/>
      <c r="U59" s="34"/>
      <c r="V59" s="34"/>
      <c r="W59" s="34"/>
    </row>
    <row r="60" spans="1:23" s="35" customFormat="1">
      <c r="A60" s="118">
        <v>54</v>
      </c>
      <c r="B60" s="83" t="s">
        <v>57</v>
      </c>
      <c r="C60" s="84" t="s">
        <v>12</v>
      </c>
      <c r="D60" s="85">
        <v>1600</v>
      </c>
      <c r="E60" s="70">
        <v>207.15</v>
      </c>
      <c r="F60" s="129">
        <v>353.7</v>
      </c>
      <c r="G60" s="86">
        <v>225</v>
      </c>
      <c r="H60" s="86">
        <v>225</v>
      </c>
      <c r="I60" s="86">
        <v>825</v>
      </c>
      <c r="J60" s="92" t="s">
        <v>75</v>
      </c>
      <c r="K60" s="92" t="s">
        <v>73</v>
      </c>
      <c r="L60" s="97">
        <v>4.6900000000000004</v>
      </c>
      <c r="M60" s="97">
        <v>2</v>
      </c>
      <c r="N60" s="92">
        <f t="shared" si="5"/>
        <v>140.70000000000002</v>
      </c>
      <c r="O60" s="92"/>
      <c r="P60" s="92"/>
      <c r="Q60" s="92"/>
      <c r="R60"/>
      <c r="S60" s="34"/>
      <c r="T60" s="34"/>
      <c r="U60" s="34"/>
      <c r="V60" s="34"/>
      <c r="W60" s="34"/>
    </row>
    <row r="61" spans="1:23" s="35" customFormat="1">
      <c r="A61" s="118">
        <v>55</v>
      </c>
      <c r="B61" s="83" t="s">
        <v>51</v>
      </c>
      <c r="C61" s="84" t="s">
        <v>12</v>
      </c>
      <c r="D61" s="85">
        <v>1320</v>
      </c>
      <c r="E61" s="70">
        <v>158.53</v>
      </c>
      <c r="F61" s="129">
        <v>359</v>
      </c>
      <c r="G61" s="86">
        <v>185.7</v>
      </c>
      <c r="H61" s="86">
        <v>185.7</v>
      </c>
      <c r="I61" s="86">
        <v>680</v>
      </c>
      <c r="J61" s="92" t="s">
        <v>75</v>
      </c>
      <c r="K61" s="92" t="s">
        <v>73</v>
      </c>
      <c r="L61" s="92">
        <v>6.19</v>
      </c>
      <c r="M61" s="92">
        <v>2</v>
      </c>
      <c r="N61" s="92">
        <f t="shared" si="5"/>
        <v>185.70000000000002</v>
      </c>
      <c r="O61" s="92"/>
      <c r="P61" s="92"/>
      <c r="Q61" s="92"/>
      <c r="R61"/>
      <c r="S61" s="34"/>
      <c r="T61" s="34"/>
      <c r="U61" s="34"/>
      <c r="V61" s="34"/>
      <c r="W61" s="34"/>
    </row>
    <row r="62" spans="1:23" s="35" customFormat="1">
      <c r="A62" s="118">
        <v>56</v>
      </c>
      <c r="B62" s="83" t="s">
        <v>66</v>
      </c>
      <c r="C62" s="84" t="s">
        <v>12</v>
      </c>
      <c r="D62" s="85">
        <v>1320</v>
      </c>
      <c r="E62" s="70">
        <v>171.58</v>
      </c>
      <c r="F62" s="129">
        <v>469.7</v>
      </c>
      <c r="G62" s="86">
        <v>185.4</v>
      </c>
      <c r="H62" s="86">
        <v>185.4</v>
      </c>
      <c r="I62" s="86">
        <v>680.63</v>
      </c>
      <c r="J62" s="92" t="s">
        <v>75</v>
      </c>
      <c r="K62" s="92" t="s">
        <v>73</v>
      </c>
      <c r="L62" s="97">
        <v>6.1875</v>
      </c>
      <c r="M62" s="97">
        <v>2</v>
      </c>
      <c r="N62" s="92">
        <f t="shared" si="5"/>
        <v>185.625</v>
      </c>
      <c r="O62" s="92"/>
      <c r="P62" s="92"/>
      <c r="Q62" s="92"/>
      <c r="R62"/>
      <c r="S62" s="34"/>
      <c r="T62" s="34"/>
      <c r="U62" s="34"/>
      <c r="V62" s="34"/>
      <c r="W62" s="34"/>
    </row>
    <row r="63" spans="1:23" s="35" customFormat="1">
      <c r="A63" s="118">
        <v>57</v>
      </c>
      <c r="B63" s="83" t="s">
        <v>68</v>
      </c>
      <c r="C63" s="84" t="s">
        <v>12</v>
      </c>
      <c r="D63" s="85">
        <v>1320</v>
      </c>
      <c r="E63" s="70">
        <v>208.97</v>
      </c>
      <c r="F63" s="129">
        <v>436.2</v>
      </c>
      <c r="G63" s="86">
        <v>185.625</v>
      </c>
      <c r="H63" s="86">
        <v>185.625</v>
      </c>
      <c r="I63" s="86">
        <v>680.62</v>
      </c>
      <c r="J63" s="92" t="s">
        <v>75</v>
      </c>
      <c r="K63" s="92" t="s">
        <v>73</v>
      </c>
      <c r="L63" s="117">
        <v>6.18</v>
      </c>
      <c r="M63" s="117">
        <v>2</v>
      </c>
      <c r="N63" s="92">
        <f t="shared" si="5"/>
        <v>185.39999999999998</v>
      </c>
      <c r="O63" s="92"/>
      <c r="P63" s="92"/>
      <c r="Q63" s="92"/>
      <c r="R63"/>
      <c r="S63" s="34"/>
      <c r="T63" s="34"/>
      <c r="U63" s="34"/>
      <c r="V63" s="34"/>
      <c r="W63" s="34"/>
    </row>
    <row r="64" spans="1:23">
      <c r="A64" s="98"/>
      <c r="B64" s="57" t="s">
        <v>74</v>
      </c>
      <c r="C64" s="57" t="s">
        <v>12</v>
      </c>
      <c r="D64" s="62">
        <v>22960</v>
      </c>
      <c r="E64" s="64"/>
      <c r="F64" s="129"/>
      <c r="G64" s="64"/>
      <c r="H64" s="64"/>
      <c r="I64" s="64"/>
      <c r="J64" s="92"/>
      <c r="K64" s="92"/>
      <c r="L64" s="92"/>
      <c r="M64" s="92"/>
      <c r="N64" s="92"/>
      <c r="O64" s="92"/>
      <c r="P64" s="92"/>
      <c r="Q64" s="92"/>
    </row>
    <row r="65" spans="1:17">
      <c r="A65" s="98"/>
      <c r="B65" s="133" t="s">
        <v>71</v>
      </c>
      <c r="C65" s="133"/>
      <c r="D65" s="62">
        <v>65350</v>
      </c>
      <c r="E65" s="67"/>
      <c r="F65" s="130"/>
      <c r="G65" s="67"/>
      <c r="H65" s="67"/>
      <c r="I65" s="67"/>
      <c r="J65" s="92"/>
      <c r="K65" s="92"/>
      <c r="L65" s="92"/>
      <c r="M65" s="92"/>
      <c r="N65" s="92"/>
      <c r="O65" s="92"/>
      <c r="P65" s="92"/>
      <c r="Q65" s="92"/>
    </row>
    <row r="66" spans="1:17">
      <c r="D66" s="25"/>
      <c r="E66" s="25"/>
      <c r="F66" s="25"/>
      <c r="G66" s="25"/>
      <c r="H66" s="25"/>
      <c r="I66" s="25"/>
    </row>
    <row r="67" spans="1:17">
      <c r="D67" s="25"/>
      <c r="E67" s="25"/>
      <c r="F67" s="25"/>
      <c r="G67" s="25"/>
      <c r="H67" s="25"/>
      <c r="I67" s="25"/>
    </row>
    <row r="68" spans="1:17">
      <c r="D68" s="25"/>
      <c r="E68" s="25"/>
      <c r="F68" s="25"/>
      <c r="G68" s="25"/>
      <c r="H68" s="25"/>
      <c r="I68" s="25"/>
    </row>
    <row r="69" spans="1:17">
      <c r="D69" s="25"/>
      <c r="E69" s="25"/>
      <c r="F69" s="25"/>
      <c r="G69" s="25"/>
      <c r="H69" s="25"/>
      <c r="I69" s="25"/>
    </row>
    <row r="70" spans="1:17">
      <c r="C70" s="54"/>
      <c r="D70" s="25"/>
      <c r="E70" s="25"/>
      <c r="F70" s="25"/>
      <c r="G70" s="25"/>
      <c r="H70" s="25"/>
      <c r="I70" s="25"/>
    </row>
    <row r="71" spans="1:17">
      <c r="D71" s="25"/>
      <c r="E71" s="25"/>
      <c r="F71" s="25"/>
      <c r="G71" s="25"/>
      <c r="H71" s="25"/>
      <c r="I71" s="25"/>
    </row>
    <row r="72" spans="1:17">
      <c r="D72" s="25"/>
      <c r="E72" s="25"/>
      <c r="F72" s="25"/>
      <c r="G72" s="25"/>
      <c r="H72" s="25"/>
      <c r="I72" s="25"/>
    </row>
    <row r="73" spans="1:17">
      <c r="D73" s="25"/>
      <c r="E73" s="25"/>
      <c r="F73" s="25"/>
      <c r="G73" s="25"/>
      <c r="H73" s="25"/>
      <c r="I73" s="25"/>
    </row>
    <row r="74" spans="1:17">
      <c r="D74" s="25"/>
      <c r="E74" s="25"/>
      <c r="F74" s="25"/>
      <c r="G74" s="25"/>
      <c r="H74" s="25"/>
      <c r="I74" s="25"/>
    </row>
    <row r="75" spans="1:17">
      <c r="D75" s="25"/>
      <c r="E75" s="25"/>
      <c r="F75" s="25"/>
      <c r="G75" s="25"/>
      <c r="H75" s="25"/>
      <c r="I75" s="25"/>
    </row>
    <row r="76" spans="1:17">
      <c r="D76" s="25"/>
      <c r="E76" s="25"/>
      <c r="F76" s="25"/>
      <c r="G76" s="25"/>
      <c r="H76" s="25"/>
      <c r="I76" s="25"/>
    </row>
    <row r="77" spans="1:17">
      <c r="D77" s="25"/>
      <c r="E77" s="25"/>
      <c r="F77" s="25"/>
      <c r="G77" s="25"/>
      <c r="H77" s="25"/>
      <c r="I77" s="25"/>
    </row>
    <row r="78" spans="1:17">
      <c r="D78" s="25"/>
      <c r="E78" s="25"/>
      <c r="F78" s="25"/>
      <c r="G78" s="25"/>
      <c r="H78" s="25"/>
      <c r="I78" s="25"/>
    </row>
    <row r="79" spans="1:17">
      <c r="D79" s="25"/>
      <c r="E79" s="25"/>
      <c r="F79" s="25"/>
      <c r="G79" s="25"/>
      <c r="H79" s="25"/>
      <c r="I79" s="25"/>
    </row>
  </sheetData>
  <sortState xmlns:xlrd2="http://schemas.microsoft.com/office/spreadsheetml/2017/richdata2" ref="B47:I63">
    <sortCondition ref="F47:F63"/>
  </sortState>
  <mergeCells count="2">
    <mergeCell ref="A1:I1"/>
    <mergeCell ref="B65:C65"/>
  </mergeCells>
  <printOptions horizontalCentered="1" verticalCentered="1"/>
  <pageMargins left="0.25" right="0.25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="99" zoomScaleNormal="99" zoomScaleSheetLayoutView="88" workbookViewId="0">
      <pane ySplit="1" topLeftCell="A2" activePane="bottomLeft" state="frozen"/>
      <selection activeCell="B14" sqref="B14"/>
      <selection pane="bottomLeft" activeCell="A3" sqref="A3:A59"/>
    </sheetView>
  </sheetViews>
  <sheetFormatPr defaultColWidth="9.08984375" defaultRowHeight="14.5"/>
  <cols>
    <col min="1" max="1" width="14.08984375" style="1" customWidth="1"/>
    <col min="2" max="2" width="31.81640625" customWidth="1"/>
    <col min="3" max="3" width="10.26953125" style="1" customWidth="1"/>
    <col min="4" max="4" width="22.6328125" style="1" customWidth="1"/>
    <col min="5" max="5" width="13.26953125" style="1" customWidth="1"/>
    <col min="6" max="6" width="16.36328125" style="1" customWidth="1"/>
    <col min="7" max="7" width="13.7265625" style="1" customWidth="1"/>
    <col min="8" max="8" width="15.6328125" style="1" customWidth="1"/>
    <col min="9" max="9" width="19.81640625" style="1" customWidth="1"/>
  </cols>
  <sheetData>
    <row r="1" spans="1:9" ht="18.5">
      <c r="A1" s="134" t="s">
        <v>239</v>
      </c>
      <c r="B1" s="134"/>
      <c r="C1" s="134"/>
      <c r="D1" s="134"/>
      <c r="E1" s="134"/>
      <c r="F1" s="134"/>
      <c r="G1" s="134"/>
      <c r="H1" s="134"/>
      <c r="I1" s="134"/>
    </row>
    <row r="2" spans="1:9" ht="29">
      <c r="A2" s="121" t="s">
        <v>238</v>
      </c>
      <c r="B2" s="122" t="s">
        <v>237</v>
      </c>
      <c r="C2" s="123" t="s">
        <v>2</v>
      </c>
      <c r="D2" s="121" t="s">
        <v>3</v>
      </c>
      <c r="E2" s="121" t="s">
        <v>4</v>
      </c>
      <c r="F2" s="121" t="s">
        <v>5</v>
      </c>
      <c r="G2" s="121" t="s">
        <v>6</v>
      </c>
      <c r="H2" s="121" t="s">
        <v>7</v>
      </c>
      <c r="I2" s="121" t="s">
        <v>8</v>
      </c>
    </row>
    <row r="3" spans="1:9">
      <c r="A3" s="90">
        <v>1</v>
      </c>
      <c r="B3" s="124" t="s">
        <v>9</v>
      </c>
      <c r="C3" s="6" t="s">
        <v>10</v>
      </c>
      <c r="D3" s="6">
        <v>1600</v>
      </c>
      <c r="E3" s="6">
        <v>165.7</v>
      </c>
      <c r="F3" s="6">
        <v>128.19999999999999</v>
      </c>
      <c r="G3" s="6">
        <v>225</v>
      </c>
      <c r="H3" s="6">
        <v>225</v>
      </c>
      <c r="I3" s="6">
        <v>825</v>
      </c>
    </row>
    <row r="4" spans="1:9">
      <c r="A4" s="90">
        <v>2</v>
      </c>
      <c r="B4" s="124" t="s">
        <v>43</v>
      </c>
      <c r="C4" s="6" t="s">
        <v>12</v>
      </c>
      <c r="D4" s="6">
        <v>1600</v>
      </c>
      <c r="E4" s="6">
        <v>166.91</v>
      </c>
      <c r="F4" s="6">
        <v>129.5</v>
      </c>
      <c r="G4" s="6">
        <v>225</v>
      </c>
      <c r="H4" s="6">
        <v>225</v>
      </c>
      <c r="I4" s="6">
        <v>825</v>
      </c>
    </row>
    <row r="5" spans="1:9">
      <c r="A5" s="90">
        <v>3</v>
      </c>
      <c r="B5" s="124" t="s">
        <v>11</v>
      </c>
      <c r="C5" s="6" t="s">
        <v>12</v>
      </c>
      <c r="D5" s="6">
        <v>3960</v>
      </c>
      <c r="E5" s="6">
        <v>16.7</v>
      </c>
      <c r="F5" s="6">
        <v>137.1</v>
      </c>
      <c r="G5" s="6">
        <v>180</v>
      </c>
      <c r="H5" s="6">
        <v>180</v>
      </c>
      <c r="I5" s="6">
        <v>2400</v>
      </c>
    </row>
    <row r="6" spans="1:9">
      <c r="A6" s="90">
        <v>4</v>
      </c>
      <c r="B6" s="124" t="s">
        <v>25</v>
      </c>
      <c r="C6" s="6" t="s">
        <v>26</v>
      </c>
      <c r="D6" s="6">
        <v>2000</v>
      </c>
      <c r="E6" s="6">
        <v>81.8</v>
      </c>
      <c r="F6" s="6">
        <v>142</v>
      </c>
      <c r="G6" s="6">
        <v>281.39999999999998</v>
      </c>
      <c r="H6" s="6">
        <v>281.39999999999998</v>
      </c>
      <c r="I6" s="6">
        <v>1031.25</v>
      </c>
    </row>
    <row r="7" spans="1:9">
      <c r="A7" s="90">
        <v>5</v>
      </c>
      <c r="B7" s="124" t="s">
        <v>27</v>
      </c>
      <c r="C7" s="6" t="s">
        <v>10</v>
      </c>
      <c r="D7" s="6">
        <v>1000</v>
      </c>
      <c r="E7" s="6">
        <v>95.6</v>
      </c>
      <c r="F7" s="6">
        <v>144.69999999999999</v>
      </c>
      <c r="G7" s="6">
        <v>139.5</v>
      </c>
      <c r="H7" s="6">
        <v>139.5</v>
      </c>
      <c r="I7" s="6">
        <v>511.23</v>
      </c>
    </row>
    <row r="8" spans="1:9">
      <c r="A8" s="90">
        <v>6</v>
      </c>
      <c r="B8" s="124" t="s">
        <v>28</v>
      </c>
      <c r="C8" s="6" t="s">
        <v>12</v>
      </c>
      <c r="D8" s="6">
        <v>1980</v>
      </c>
      <c r="E8" s="6">
        <v>125.9</v>
      </c>
      <c r="F8" s="6">
        <v>147.19999999999999</v>
      </c>
      <c r="G8" s="6">
        <v>278.43</v>
      </c>
      <c r="H8" s="6">
        <v>278.43</v>
      </c>
      <c r="I8" s="6">
        <v>1020.94</v>
      </c>
    </row>
    <row r="9" spans="1:9">
      <c r="A9" s="90">
        <v>7</v>
      </c>
      <c r="B9" s="124" t="s">
        <v>20</v>
      </c>
      <c r="C9" s="6" t="s">
        <v>12</v>
      </c>
      <c r="D9" s="6">
        <v>500</v>
      </c>
      <c r="E9" s="6">
        <v>112.88</v>
      </c>
      <c r="F9" s="6">
        <v>147.6</v>
      </c>
      <c r="G9" s="6">
        <v>70.2</v>
      </c>
      <c r="H9" s="6">
        <v>70.2</v>
      </c>
      <c r="I9" s="6">
        <v>257.8</v>
      </c>
    </row>
    <row r="10" spans="1:9">
      <c r="A10" s="90">
        <v>8</v>
      </c>
      <c r="B10" s="124" t="s">
        <v>13</v>
      </c>
      <c r="C10" s="6" t="s">
        <v>12</v>
      </c>
      <c r="D10" s="6">
        <v>1000</v>
      </c>
      <c r="E10" s="6">
        <v>167.81</v>
      </c>
      <c r="F10" s="6">
        <v>149</v>
      </c>
      <c r="G10" s="6">
        <v>140.80000000000001</v>
      </c>
      <c r="H10" s="6">
        <v>140.80000000000001</v>
      </c>
      <c r="I10" s="6">
        <v>515.63</v>
      </c>
    </row>
    <row r="11" spans="1:9">
      <c r="A11" s="90">
        <v>9</v>
      </c>
      <c r="B11" s="124" t="s">
        <v>23</v>
      </c>
      <c r="C11" s="6" t="s">
        <v>12</v>
      </c>
      <c r="D11" s="6">
        <v>2100</v>
      </c>
      <c r="E11" s="6">
        <v>75.59</v>
      </c>
      <c r="F11" s="6">
        <v>150.5</v>
      </c>
      <c r="G11" s="6">
        <v>292.5</v>
      </c>
      <c r="H11" s="6">
        <v>292.5</v>
      </c>
      <c r="I11" s="6">
        <v>1073.74</v>
      </c>
    </row>
    <row r="12" spans="1:9">
      <c r="A12" s="90">
        <v>10</v>
      </c>
      <c r="B12" s="124" t="s">
        <v>14</v>
      </c>
      <c r="C12" s="6" t="s">
        <v>12</v>
      </c>
      <c r="D12" s="6">
        <v>1000</v>
      </c>
      <c r="E12" s="6">
        <v>91.35</v>
      </c>
      <c r="F12" s="6">
        <v>150.9</v>
      </c>
      <c r="G12" s="6">
        <v>140.80000000000001</v>
      </c>
      <c r="H12" s="6">
        <v>140.80000000000001</v>
      </c>
      <c r="I12" s="6">
        <v>515.63</v>
      </c>
    </row>
    <row r="13" spans="1:9">
      <c r="A13" s="90">
        <v>11</v>
      </c>
      <c r="B13" s="124" t="s">
        <v>30</v>
      </c>
      <c r="C13" s="6" t="s">
        <v>12</v>
      </c>
      <c r="D13" s="6">
        <v>1000</v>
      </c>
      <c r="E13" s="6">
        <v>98.67</v>
      </c>
      <c r="F13" s="6">
        <v>152</v>
      </c>
      <c r="G13" s="6">
        <v>140.625</v>
      </c>
      <c r="H13" s="6">
        <v>140.625</v>
      </c>
      <c r="I13" s="6">
        <v>515.63</v>
      </c>
    </row>
    <row r="14" spans="1:9">
      <c r="A14" s="90">
        <v>12</v>
      </c>
      <c r="B14" s="124" t="s">
        <v>15</v>
      </c>
      <c r="C14" s="6" t="s">
        <v>12</v>
      </c>
      <c r="D14" s="6">
        <v>1000</v>
      </c>
      <c r="E14" s="6">
        <v>78.59</v>
      </c>
      <c r="F14" s="6">
        <v>152.30000000000001</v>
      </c>
      <c r="G14" s="6">
        <v>139.6</v>
      </c>
      <c r="H14" s="6">
        <v>139.6</v>
      </c>
      <c r="I14" s="6">
        <v>511.23</v>
      </c>
    </row>
    <row r="15" spans="1:9">
      <c r="A15" s="90">
        <v>13</v>
      </c>
      <c r="B15" s="124" t="s">
        <v>235</v>
      </c>
      <c r="C15" s="6" t="s">
        <v>10</v>
      </c>
      <c r="D15" s="6">
        <v>660</v>
      </c>
      <c r="E15" s="6">
        <v>240.5</v>
      </c>
      <c r="F15" s="6">
        <v>152.69999999999999</v>
      </c>
      <c r="G15" s="6">
        <v>92.25</v>
      </c>
      <c r="H15" s="6">
        <v>92.25</v>
      </c>
      <c r="I15" s="6">
        <v>363</v>
      </c>
    </row>
    <row r="16" spans="1:9">
      <c r="A16" s="90">
        <v>14</v>
      </c>
      <c r="B16" s="124" t="s">
        <v>18</v>
      </c>
      <c r="C16" s="6" t="s">
        <v>12</v>
      </c>
      <c r="D16" s="6">
        <v>500</v>
      </c>
      <c r="E16" s="6">
        <v>172.58</v>
      </c>
      <c r="F16" s="6">
        <v>154.5</v>
      </c>
      <c r="G16" s="6">
        <v>69.599999999999994</v>
      </c>
      <c r="H16" s="6">
        <v>69.599999999999994</v>
      </c>
      <c r="I16" s="6">
        <v>255.1</v>
      </c>
    </row>
    <row r="17" spans="1:13">
      <c r="A17" s="90">
        <v>15</v>
      </c>
      <c r="B17" s="124" t="s">
        <v>19</v>
      </c>
      <c r="C17" s="6" t="s">
        <v>17</v>
      </c>
      <c r="D17" s="6">
        <v>2000</v>
      </c>
      <c r="E17" s="6">
        <v>76.400000000000006</v>
      </c>
      <c r="F17" s="6">
        <v>157.6</v>
      </c>
      <c r="G17" s="6">
        <v>278.55</v>
      </c>
      <c r="H17" s="6">
        <v>278.55</v>
      </c>
      <c r="I17" s="6">
        <v>1021.61</v>
      </c>
    </row>
    <row r="18" spans="1:13">
      <c r="A18" s="90">
        <v>16</v>
      </c>
      <c r="B18" s="124" t="s">
        <v>24</v>
      </c>
      <c r="C18" s="6" t="s">
        <v>12</v>
      </c>
      <c r="D18" s="6">
        <v>1260</v>
      </c>
      <c r="E18" s="6">
        <v>91.48</v>
      </c>
      <c r="F18" s="6">
        <v>158</v>
      </c>
      <c r="G18" s="6">
        <v>172.2</v>
      </c>
      <c r="H18" s="6">
        <v>172.2</v>
      </c>
      <c r="I18" s="6">
        <v>630.6</v>
      </c>
    </row>
    <row r="19" spans="1:13">
      <c r="A19" s="90">
        <v>17</v>
      </c>
      <c r="B19" s="124" t="s">
        <v>16</v>
      </c>
      <c r="C19" s="6" t="s">
        <v>17</v>
      </c>
      <c r="D19" s="6">
        <v>1000</v>
      </c>
      <c r="E19" s="6">
        <v>147.30000000000001</v>
      </c>
      <c r="F19" s="6">
        <v>162.9</v>
      </c>
      <c r="G19" s="6">
        <v>140.625</v>
      </c>
      <c r="H19" s="6">
        <v>140.625</v>
      </c>
      <c r="I19" s="6">
        <v>515.625</v>
      </c>
    </row>
    <row r="20" spans="1:13">
      <c r="A20" s="90">
        <v>18</v>
      </c>
      <c r="B20" s="124" t="s">
        <v>21</v>
      </c>
      <c r="C20" s="6" t="s">
        <v>17</v>
      </c>
      <c r="D20" s="6">
        <v>1000</v>
      </c>
      <c r="E20" s="6">
        <v>78.100000000000009</v>
      </c>
      <c r="F20" s="6">
        <v>165</v>
      </c>
      <c r="G20" s="6">
        <v>140.625</v>
      </c>
      <c r="H20" s="6">
        <v>140.625</v>
      </c>
      <c r="I20" s="6">
        <v>515.625</v>
      </c>
    </row>
    <row r="21" spans="1:13">
      <c r="A21" s="90">
        <v>19</v>
      </c>
      <c r="B21" s="124" t="s">
        <v>22</v>
      </c>
      <c r="C21" s="6" t="s">
        <v>17</v>
      </c>
      <c r="D21" s="6">
        <v>1000</v>
      </c>
      <c r="E21" s="6">
        <v>82.8</v>
      </c>
      <c r="F21" s="6">
        <v>165.39999999999998</v>
      </c>
      <c r="G21" s="6">
        <v>138</v>
      </c>
      <c r="H21" s="6">
        <v>138</v>
      </c>
      <c r="I21" s="6">
        <v>506</v>
      </c>
      <c r="J21" s="91"/>
      <c r="K21" s="91"/>
      <c r="L21" s="91"/>
      <c r="M21" s="91"/>
    </row>
    <row r="22" spans="1:13">
      <c r="A22" s="90">
        <v>20</v>
      </c>
      <c r="B22" s="124" t="s">
        <v>29</v>
      </c>
      <c r="C22" s="6" t="s">
        <v>26</v>
      </c>
      <c r="D22" s="6">
        <v>1000</v>
      </c>
      <c r="E22" s="6">
        <v>179.9</v>
      </c>
      <c r="F22" s="6">
        <v>261.39999999999998</v>
      </c>
      <c r="G22" s="6">
        <v>140.69999999999999</v>
      </c>
      <c r="H22" s="6">
        <v>140.69999999999999</v>
      </c>
      <c r="I22" s="6">
        <v>516</v>
      </c>
    </row>
    <row r="23" spans="1:13">
      <c r="A23" s="90">
        <v>21</v>
      </c>
      <c r="B23" s="124" t="s">
        <v>44</v>
      </c>
      <c r="C23" s="6" t="s">
        <v>10</v>
      </c>
      <c r="D23" s="6">
        <v>1500</v>
      </c>
      <c r="E23" s="6">
        <v>92.3</v>
      </c>
      <c r="F23" s="6">
        <v>270.39999999999998</v>
      </c>
      <c r="G23" s="6">
        <v>211.05</v>
      </c>
      <c r="H23" s="6">
        <v>211.05</v>
      </c>
      <c r="I23" s="6">
        <v>773</v>
      </c>
    </row>
    <row r="24" spans="1:13">
      <c r="A24" s="90">
        <v>22</v>
      </c>
      <c r="B24" s="124" t="s">
        <v>34</v>
      </c>
      <c r="C24" s="6" t="s">
        <v>10</v>
      </c>
      <c r="D24" s="6">
        <v>390</v>
      </c>
      <c r="E24" s="6">
        <v>253.7</v>
      </c>
      <c r="F24" s="6">
        <v>281.5</v>
      </c>
      <c r="G24" s="6">
        <v>53.1</v>
      </c>
      <c r="H24" s="6">
        <v>53.1</v>
      </c>
      <c r="I24" s="6">
        <v>195.19499999999999</v>
      </c>
    </row>
    <row r="25" spans="1:13">
      <c r="A25" s="90">
        <v>23</v>
      </c>
      <c r="B25" s="124" t="s">
        <v>31</v>
      </c>
      <c r="C25" s="6" t="s">
        <v>26</v>
      </c>
      <c r="D25" s="6">
        <v>420</v>
      </c>
      <c r="E25" s="6">
        <v>98.5</v>
      </c>
      <c r="F25" s="6">
        <v>285</v>
      </c>
      <c r="G25" s="6">
        <v>57.9</v>
      </c>
      <c r="H25" s="6">
        <v>57.9</v>
      </c>
      <c r="I25" s="6">
        <v>250.3</v>
      </c>
    </row>
    <row r="26" spans="1:13">
      <c r="A26" s="90">
        <v>24</v>
      </c>
      <c r="B26" s="124" t="s">
        <v>48</v>
      </c>
      <c r="C26" s="6" t="s">
        <v>10</v>
      </c>
      <c r="D26" s="6">
        <v>840</v>
      </c>
      <c r="E26" s="6">
        <v>104.5</v>
      </c>
      <c r="F26" s="6">
        <v>285.10000000000002</v>
      </c>
      <c r="G26" s="6">
        <v>114.6</v>
      </c>
      <c r="H26" s="6">
        <v>114.6</v>
      </c>
      <c r="I26" s="6">
        <v>421</v>
      </c>
    </row>
    <row r="27" spans="1:13">
      <c r="A27" s="90">
        <v>25</v>
      </c>
      <c r="B27" s="124" t="s">
        <v>38</v>
      </c>
      <c r="C27" s="6" t="s">
        <v>10</v>
      </c>
      <c r="D27" s="6">
        <v>1050</v>
      </c>
      <c r="E27" s="6">
        <v>137</v>
      </c>
      <c r="F27" s="6">
        <v>295.89999999999998</v>
      </c>
      <c r="G27" s="6">
        <v>147.6</v>
      </c>
      <c r="H27" s="6">
        <v>147.6</v>
      </c>
      <c r="I27" s="6">
        <v>541.41</v>
      </c>
    </row>
    <row r="28" spans="1:13">
      <c r="A28" s="90">
        <v>26</v>
      </c>
      <c r="B28" s="124" t="s">
        <v>41</v>
      </c>
      <c r="C28" s="6" t="s">
        <v>12</v>
      </c>
      <c r="D28" s="6">
        <v>500</v>
      </c>
      <c r="E28" s="6">
        <v>141.1</v>
      </c>
      <c r="F28" s="6">
        <v>302.10000000000002</v>
      </c>
      <c r="G28" s="6">
        <v>68.25</v>
      </c>
      <c r="H28" s="6">
        <v>68.25</v>
      </c>
      <c r="I28" s="6">
        <v>250.26</v>
      </c>
    </row>
    <row r="29" spans="1:13">
      <c r="A29" s="90">
        <v>27</v>
      </c>
      <c r="B29" s="124" t="s">
        <v>33</v>
      </c>
      <c r="C29" s="6" t="s">
        <v>26</v>
      </c>
      <c r="D29" s="6">
        <v>500</v>
      </c>
      <c r="E29" s="6">
        <v>210.6</v>
      </c>
      <c r="F29" s="6">
        <v>304</v>
      </c>
      <c r="G29" s="6">
        <v>67.5</v>
      </c>
      <c r="H29" s="6">
        <v>67.5</v>
      </c>
      <c r="I29" s="6">
        <v>293</v>
      </c>
    </row>
    <row r="30" spans="1:13">
      <c r="A30" s="90">
        <v>28</v>
      </c>
      <c r="B30" s="124" t="s">
        <v>52</v>
      </c>
      <c r="C30" s="6" t="s">
        <v>10</v>
      </c>
      <c r="D30" s="6">
        <v>500</v>
      </c>
      <c r="E30" s="6">
        <v>148.69999999999999</v>
      </c>
      <c r="F30" s="6">
        <v>305.2</v>
      </c>
      <c r="G30" s="6">
        <v>70.349999999999994</v>
      </c>
      <c r="H30" s="6">
        <v>70.349999999999994</v>
      </c>
      <c r="I30" s="6">
        <v>257.8</v>
      </c>
    </row>
    <row r="31" spans="1:13">
      <c r="A31" s="90">
        <v>29</v>
      </c>
      <c r="B31" s="124" t="s">
        <v>39</v>
      </c>
      <c r="C31" s="6" t="s">
        <v>10</v>
      </c>
      <c r="D31" s="6">
        <v>1320</v>
      </c>
      <c r="E31" s="6">
        <v>183.5</v>
      </c>
      <c r="F31" s="6">
        <v>315.89999999999998</v>
      </c>
      <c r="G31" s="6">
        <v>185.7</v>
      </c>
      <c r="H31" s="6">
        <v>185.7</v>
      </c>
      <c r="I31" s="6">
        <v>680.63</v>
      </c>
    </row>
    <row r="32" spans="1:13">
      <c r="A32" s="90">
        <v>30</v>
      </c>
      <c r="B32" s="124" t="s">
        <v>42</v>
      </c>
      <c r="C32" s="6" t="s">
        <v>10</v>
      </c>
      <c r="D32" s="6">
        <v>1320</v>
      </c>
      <c r="E32" s="6">
        <v>241.7</v>
      </c>
      <c r="F32" s="6">
        <v>318.5</v>
      </c>
      <c r="G32" s="6">
        <v>92.85</v>
      </c>
      <c r="H32" s="6">
        <v>92.85</v>
      </c>
      <c r="I32" s="6">
        <v>340.3</v>
      </c>
    </row>
    <row r="33" spans="1:15">
      <c r="A33" s="90">
        <v>31</v>
      </c>
      <c r="B33" s="124" t="s">
        <v>36</v>
      </c>
      <c r="C33" s="6" t="s">
        <v>26</v>
      </c>
      <c r="D33" s="6">
        <v>630</v>
      </c>
      <c r="E33" s="6">
        <v>84.2</v>
      </c>
      <c r="F33" s="6">
        <v>321</v>
      </c>
      <c r="G33" s="6">
        <v>85.05</v>
      </c>
      <c r="H33" s="6">
        <v>85.05</v>
      </c>
      <c r="I33" s="6">
        <v>368.6</v>
      </c>
    </row>
    <row r="34" spans="1:15">
      <c r="A34" s="90">
        <v>32</v>
      </c>
      <c r="B34" s="124" t="s">
        <v>37</v>
      </c>
      <c r="C34" s="6" t="s">
        <v>26</v>
      </c>
      <c r="D34" s="6">
        <v>840</v>
      </c>
      <c r="E34" s="6">
        <v>86.6</v>
      </c>
      <c r="F34" s="6">
        <v>321</v>
      </c>
      <c r="G34" s="6">
        <v>113.4</v>
      </c>
      <c r="H34" s="6">
        <v>113.4</v>
      </c>
      <c r="I34" s="6">
        <v>491.4</v>
      </c>
    </row>
    <row r="35" spans="1:15">
      <c r="A35" s="90">
        <v>33</v>
      </c>
      <c r="B35" s="124" t="s">
        <v>35</v>
      </c>
      <c r="C35" s="6" t="s">
        <v>10</v>
      </c>
      <c r="D35" s="6">
        <v>1000</v>
      </c>
      <c r="E35" s="6">
        <v>232.6</v>
      </c>
      <c r="F35" s="6">
        <v>323.10000000000002</v>
      </c>
      <c r="G35" s="6">
        <v>136.80000000000001</v>
      </c>
      <c r="H35" s="6">
        <v>136.80000000000001</v>
      </c>
      <c r="I35" s="6">
        <v>550</v>
      </c>
    </row>
    <row r="36" spans="1:15">
      <c r="A36" s="90">
        <v>34</v>
      </c>
      <c r="B36" s="124" t="s">
        <v>53</v>
      </c>
      <c r="C36" s="6" t="s">
        <v>10</v>
      </c>
      <c r="D36" s="6">
        <v>1600</v>
      </c>
      <c r="E36" s="6">
        <v>76.8</v>
      </c>
      <c r="F36" s="6">
        <v>327.5</v>
      </c>
      <c r="G36" s="6">
        <v>223.65</v>
      </c>
      <c r="H36" s="6">
        <v>223.65</v>
      </c>
      <c r="I36" s="6">
        <v>820.3</v>
      </c>
    </row>
    <row r="37" spans="1:15">
      <c r="A37" s="90">
        <v>35</v>
      </c>
      <c r="B37" s="124" t="s">
        <v>32</v>
      </c>
      <c r="C37" s="6" t="s">
        <v>10</v>
      </c>
      <c r="D37" s="6">
        <v>1980</v>
      </c>
      <c r="E37" s="6">
        <v>216.8</v>
      </c>
      <c r="F37" s="6">
        <v>328.7</v>
      </c>
      <c r="G37" s="6">
        <v>278.55</v>
      </c>
      <c r="H37" s="6">
        <v>278.55</v>
      </c>
      <c r="I37" s="6">
        <v>1020.94</v>
      </c>
    </row>
    <row r="38" spans="1:15">
      <c r="A38" s="90">
        <v>36</v>
      </c>
      <c r="B38" s="124" t="s">
        <v>40</v>
      </c>
      <c r="C38" s="6" t="s">
        <v>26</v>
      </c>
      <c r="D38" s="6">
        <v>1500</v>
      </c>
      <c r="E38" s="6">
        <v>170.2</v>
      </c>
      <c r="F38" s="6">
        <v>342.7</v>
      </c>
      <c r="G38" s="6">
        <v>209.97</v>
      </c>
      <c r="H38" s="6">
        <v>209.97</v>
      </c>
      <c r="I38" s="6">
        <v>769.8</v>
      </c>
    </row>
    <row r="39" spans="1:15">
      <c r="A39" s="90">
        <v>37</v>
      </c>
      <c r="B39" s="124" t="s">
        <v>45</v>
      </c>
      <c r="C39" s="6" t="s">
        <v>26</v>
      </c>
      <c r="D39" s="6">
        <v>500</v>
      </c>
      <c r="E39" s="6">
        <v>85.7</v>
      </c>
      <c r="F39" s="6">
        <v>346.6</v>
      </c>
      <c r="G39" s="6">
        <v>70.349999999999994</v>
      </c>
      <c r="H39" s="6">
        <v>70.349999999999994</v>
      </c>
      <c r="I39" s="6">
        <v>258</v>
      </c>
      <c r="L39" s="30"/>
      <c r="M39" s="30"/>
      <c r="N39" s="30"/>
      <c r="O39" s="30"/>
    </row>
    <row r="40" spans="1:15">
      <c r="A40" s="90">
        <v>38</v>
      </c>
      <c r="B40" s="124" t="s">
        <v>236</v>
      </c>
      <c r="C40" s="6" t="s">
        <v>26</v>
      </c>
      <c r="D40" s="6">
        <v>800</v>
      </c>
      <c r="E40" s="6">
        <v>199</v>
      </c>
      <c r="F40" s="6">
        <v>350.8</v>
      </c>
      <c r="G40" s="6">
        <v>112.5</v>
      </c>
      <c r="H40" s="6">
        <v>112.5</v>
      </c>
      <c r="I40" s="6">
        <v>412.5</v>
      </c>
    </row>
    <row r="41" spans="1:15">
      <c r="A41" s="90">
        <v>39</v>
      </c>
      <c r="B41" s="124" t="s">
        <v>46</v>
      </c>
      <c r="C41" s="6" t="s">
        <v>26</v>
      </c>
      <c r="D41" s="6">
        <v>2100</v>
      </c>
      <c r="E41" s="6">
        <v>73.8</v>
      </c>
      <c r="F41" s="6">
        <v>351.2</v>
      </c>
      <c r="G41" s="6">
        <v>292.95</v>
      </c>
      <c r="H41" s="6">
        <v>292.95</v>
      </c>
      <c r="I41" s="6">
        <v>1074</v>
      </c>
    </row>
    <row r="42" spans="1:15">
      <c r="A42" s="90">
        <v>40</v>
      </c>
      <c r="B42" s="124" t="s">
        <v>63</v>
      </c>
      <c r="C42" s="6" t="s">
        <v>26</v>
      </c>
      <c r="D42" s="6">
        <v>1000</v>
      </c>
      <c r="E42" s="6">
        <v>154.9</v>
      </c>
      <c r="F42" s="6">
        <v>353</v>
      </c>
      <c r="G42" s="6">
        <v>150</v>
      </c>
      <c r="H42" s="6">
        <v>150</v>
      </c>
      <c r="I42" s="6">
        <v>518.41999999999996</v>
      </c>
      <c r="L42" s="30"/>
      <c r="M42" s="30"/>
      <c r="N42" s="30"/>
      <c r="O42" s="30"/>
    </row>
    <row r="43" spans="1:15">
      <c r="A43" s="90">
        <v>41</v>
      </c>
      <c r="B43" s="124" t="s">
        <v>57</v>
      </c>
      <c r="C43" s="6" t="s">
        <v>12</v>
      </c>
      <c r="D43" s="6">
        <v>1600</v>
      </c>
      <c r="E43" s="6">
        <v>207.15</v>
      </c>
      <c r="F43" s="6">
        <v>353.7</v>
      </c>
      <c r="G43" s="6">
        <v>225</v>
      </c>
      <c r="H43" s="6">
        <v>225</v>
      </c>
      <c r="I43" s="6">
        <v>825</v>
      </c>
    </row>
    <row r="44" spans="1:15">
      <c r="A44" s="90">
        <v>42</v>
      </c>
      <c r="B44" s="124" t="s">
        <v>49</v>
      </c>
      <c r="C44" s="6" t="s">
        <v>17</v>
      </c>
      <c r="D44" s="6">
        <v>1320</v>
      </c>
      <c r="E44" s="6">
        <v>146.5</v>
      </c>
      <c r="F44" s="6">
        <v>354.2</v>
      </c>
      <c r="G44" s="6">
        <v>187</v>
      </c>
      <c r="H44" s="6">
        <v>187</v>
      </c>
      <c r="I44" s="6">
        <v>684.255</v>
      </c>
    </row>
    <row r="45" spans="1:15">
      <c r="A45" s="90">
        <v>43</v>
      </c>
      <c r="B45" s="124" t="s">
        <v>47</v>
      </c>
      <c r="C45" s="6" t="s">
        <v>12</v>
      </c>
      <c r="D45" s="6">
        <v>1000</v>
      </c>
      <c r="E45" s="6">
        <v>169.75</v>
      </c>
      <c r="F45" s="6">
        <v>356.9</v>
      </c>
      <c r="G45" s="6">
        <v>140.69999999999999</v>
      </c>
      <c r="H45" s="6">
        <v>140.69999999999999</v>
      </c>
      <c r="I45" s="6">
        <v>516</v>
      </c>
    </row>
    <row r="46" spans="1:15">
      <c r="A46" s="90">
        <v>44</v>
      </c>
      <c r="B46" s="124" t="s">
        <v>50</v>
      </c>
      <c r="C46" s="6" t="s">
        <v>17</v>
      </c>
      <c r="D46" s="6">
        <v>420</v>
      </c>
      <c r="E46" s="6">
        <v>111.8</v>
      </c>
      <c r="F46" s="6">
        <v>358.5</v>
      </c>
      <c r="G46" s="6">
        <v>56</v>
      </c>
      <c r="H46" s="6">
        <v>56</v>
      </c>
      <c r="I46" s="6">
        <v>208.36</v>
      </c>
    </row>
    <row r="47" spans="1:15">
      <c r="A47" s="90">
        <v>45</v>
      </c>
      <c r="B47" s="124" t="s">
        <v>51</v>
      </c>
      <c r="C47" s="6" t="s">
        <v>12</v>
      </c>
      <c r="D47" s="6">
        <v>1320</v>
      </c>
      <c r="E47" s="6">
        <v>158.53</v>
      </c>
      <c r="F47" s="6">
        <v>359</v>
      </c>
      <c r="G47" s="6">
        <v>185.7</v>
      </c>
      <c r="H47" s="6">
        <v>185.7</v>
      </c>
      <c r="I47" s="6">
        <v>680</v>
      </c>
    </row>
    <row r="48" spans="1:15">
      <c r="A48" s="90">
        <v>46</v>
      </c>
      <c r="B48" s="124" t="s">
        <v>54</v>
      </c>
      <c r="C48" s="6" t="s">
        <v>101</v>
      </c>
      <c r="D48" s="6">
        <v>750</v>
      </c>
      <c r="E48" s="6">
        <v>240.63</v>
      </c>
      <c r="F48" s="6">
        <v>364</v>
      </c>
      <c r="G48" s="6">
        <v>102.6</v>
      </c>
      <c r="H48" s="6">
        <v>102.6</v>
      </c>
      <c r="I48" s="6">
        <v>375.375</v>
      </c>
    </row>
    <row r="49" spans="1:15">
      <c r="A49" s="90">
        <v>47</v>
      </c>
      <c r="B49" s="124" t="s">
        <v>56</v>
      </c>
      <c r="C49" s="6" t="s">
        <v>17</v>
      </c>
      <c r="D49" s="6">
        <v>500</v>
      </c>
      <c r="E49" s="6">
        <v>166.2</v>
      </c>
      <c r="F49" s="6">
        <v>376.2</v>
      </c>
      <c r="G49" s="6">
        <v>71</v>
      </c>
      <c r="H49" s="6">
        <v>71</v>
      </c>
      <c r="I49" s="6">
        <v>257.81</v>
      </c>
    </row>
    <row r="50" spans="1:15">
      <c r="A50" s="90">
        <v>48</v>
      </c>
      <c r="B50" s="124" t="s">
        <v>58</v>
      </c>
      <c r="C50" s="6" t="s">
        <v>26</v>
      </c>
      <c r="D50" s="6">
        <v>1000</v>
      </c>
      <c r="E50" s="6">
        <v>143</v>
      </c>
      <c r="F50" s="6">
        <v>389.5</v>
      </c>
      <c r="G50" s="6">
        <v>141.375</v>
      </c>
      <c r="H50" s="6">
        <v>141.375</v>
      </c>
      <c r="I50" s="6">
        <v>518.38</v>
      </c>
    </row>
    <row r="51" spans="1:15">
      <c r="A51" s="90">
        <v>49</v>
      </c>
      <c r="B51" s="124" t="s">
        <v>60</v>
      </c>
      <c r="C51" s="6" t="s">
        <v>26</v>
      </c>
      <c r="D51" s="6">
        <v>1000</v>
      </c>
      <c r="E51" s="6">
        <v>101.1</v>
      </c>
      <c r="F51" s="6">
        <v>394.4</v>
      </c>
      <c r="G51" s="6">
        <v>141.375</v>
      </c>
      <c r="H51" s="6">
        <v>141.375</v>
      </c>
      <c r="I51" s="6">
        <v>518.4</v>
      </c>
      <c r="L51" s="30"/>
      <c r="M51" s="30"/>
      <c r="N51" s="30"/>
      <c r="O51" s="30"/>
    </row>
    <row r="52" spans="1:15">
      <c r="A52" s="90">
        <v>50</v>
      </c>
      <c r="B52" s="124" t="s">
        <v>59</v>
      </c>
      <c r="C52" s="6" t="s">
        <v>17</v>
      </c>
      <c r="D52" s="6">
        <v>210</v>
      </c>
      <c r="E52" s="6">
        <v>120.6</v>
      </c>
      <c r="F52" s="6">
        <v>398.6</v>
      </c>
      <c r="G52" s="6">
        <v>28</v>
      </c>
      <c r="H52" s="6">
        <v>28</v>
      </c>
      <c r="I52" s="6">
        <v>105.11</v>
      </c>
    </row>
    <row r="53" spans="1:15">
      <c r="A53" s="90">
        <v>51</v>
      </c>
      <c r="B53" s="124" t="s">
        <v>61</v>
      </c>
      <c r="C53" s="6" t="s">
        <v>17</v>
      </c>
      <c r="D53" s="6">
        <v>420</v>
      </c>
      <c r="E53" s="6">
        <v>104.3</v>
      </c>
      <c r="F53" s="6">
        <v>402.1</v>
      </c>
      <c r="G53" s="6">
        <v>58</v>
      </c>
      <c r="H53" s="6">
        <v>58</v>
      </c>
      <c r="I53" s="6">
        <v>210.22</v>
      </c>
    </row>
    <row r="54" spans="1:15">
      <c r="A54" s="90">
        <v>52</v>
      </c>
      <c r="B54" s="124" t="s">
        <v>68</v>
      </c>
      <c r="C54" s="6" t="s">
        <v>12</v>
      </c>
      <c r="D54" s="6">
        <v>1320</v>
      </c>
      <c r="E54" s="6">
        <v>208.97</v>
      </c>
      <c r="F54" s="6">
        <v>436.2</v>
      </c>
      <c r="G54" s="6">
        <v>185.625</v>
      </c>
      <c r="H54" s="6">
        <v>185.625</v>
      </c>
      <c r="I54" s="6">
        <v>680.62</v>
      </c>
    </row>
    <row r="55" spans="1:15">
      <c r="A55" s="90">
        <v>53</v>
      </c>
      <c r="B55" s="124" t="s">
        <v>65</v>
      </c>
      <c r="C55" s="6" t="s">
        <v>17</v>
      </c>
      <c r="D55" s="6">
        <v>1500</v>
      </c>
      <c r="E55" s="6">
        <v>156</v>
      </c>
      <c r="F55" s="6">
        <v>440.29999999999995</v>
      </c>
      <c r="G55" s="6">
        <v>211.95</v>
      </c>
      <c r="H55" s="6">
        <v>211.95</v>
      </c>
      <c r="I55" s="6">
        <v>777.56</v>
      </c>
    </row>
    <row r="56" spans="1:15">
      <c r="A56" s="90">
        <v>54</v>
      </c>
      <c r="B56" s="124" t="s">
        <v>66</v>
      </c>
      <c r="C56" s="6" t="s">
        <v>12</v>
      </c>
      <c r="D56" s="6">
        <v>1320</v>
      </c>
      <c r="E56" s="6">
        <v>171.58</v>
      </c>
      <c r="F56" s="6">
        <v>469.7</v>
      </c>
      <c r="G56" s="6">
        <v>185.4</v>
      </c>
      <c r="H56" s="6">
        <v>185.4</v>
      </c>
      <c r="I56" s="6">
        <v>680.63</v>
      </c>
    </row>
    <row r="57" spans="1:15">
      <c r="A57" s="90">
        <v>55</v>
      </c>
      <c r="B57" s="124" t="s">
        <v>62</v>
      </c>
      <c r="C57" s="6" t="s">
        <v>17</v>
      </c>
      <c r="D57" s="6">
        <v>980</v>
      </c>
      <c r="E57" s="6">
        <v>122.8</v>
      </c>
      <c r="F57" s="6">
        <v>535.4</v>
      </c>
      <c r="G57" s="6">
        <v>138.54</v>
      </c>
      <c r="H57" s="6">
        <v>138.54</v>
      </c>
      <c r="I57" s="6">
        <v>508</v>
      </c>
    </row>
    <row r="58" spans="1:15">
      <c r="A58" s="90">
        <v>56</v>
      </c>
      <c r="B58" s="124" t="s">
        <v>67</v>
      </c>
      <c r="C58" s="6" t="s">
        <v>26</v>
      </c>
      <c r="D58" s="6">
        <v>2400</v>
      </c>
      <c r="E58" s="6">
        <v>166.4</v>
      </c>
      <c r="F58" s="6">
        <v>558.90000000000009</v>
      </c>
      <c r="G58" s="6">
        <v>337.5</v>
      </c>
      <c r="H58" s="6">
        <v>337.5</v>
      </c>
      <c r="I58" s="6">
        <v>1237.5</v>
      </c>
    </row>
    <row r="59" spans="1:15">
      <c r="A59" s="90">
        <v>57</v>
      </c>
      <c r="B59" s="124" t="s">
        <v>64</v>
      </c>
      <c r="C59" s="6" t="s">
        <v>17</v>
      </c>
      <c r="D59" s="6">
        <v>840</v>
      </c>
      <c r="E59" s="6">
        <v>100.2</v>
      </c>
      <c r="F59" s="6">
        <v>587.5</v>
      </c>
      <c r="G59" s="6">
        <v>115.28</v>
      </c>
      <c r="H59" s="6">
        <v>115.28</v>
      </c>
      <c r="I59" s="6">
        <v>422</v>
      </c>
    </row>
  </sheetData>
  <autoFilter ref="A3:O3" xr:uid="{00000000-0001-0000-0000-000000000000}">
    <sortState xmlns:xlrd2="http://schemas.microsoft.com/office/spreadsheetml/2017/richdata2" ref="A4:O59">
      <sortCondition ref="F3"/>
    </sortState>
  </autoFilter>
  <sortState xmlns:xlrd2="http://schemas.microsoft.com/office/spreadsheetml/2017/richdata2" ref="B3:I59">
    <sortCondition ref="F3:F59"/>
  </sortState>
  <mergeCells count="1">
    <mergeCell ref="A1:I1"/>
  </mergeCells>
  <printOptions horizontalCentered="1" verticalCentered="1"/>
  <pageMargins left="0.118110236220472" right="0.118110236220472" top="0.118110236220472" bottom="0.118110236220472" header="0.118110236220472" footer="0.118110236220472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2"/>
  <sheetViews>
    <sheetView workbookViewId="0">
      <selection activeCell="G3" sqref="G3"/>
    </sheetView>
  </sheetViews>
  <sheetFormatPr defaultColWidth="9" defaultRowHeight="14.5"/>
  <cols>
    <col min="2" max="2" width="14.6328125" customWidth="1"/>
    <col min="3" max="3" width="38.81640625" customWidth="1"/>
  </cols>
  <sheetData>
    <row r="1" spans="1:8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</row>
    <row r="2" spans="1:8">
      <c r="A2">
        <v>12</v>
      </c>
      <c r="B2" s="26" t="s">
        <v>85</v>
      </c>
      <c r="C2" t="s">
        <v>39</v>
      </c>
      <c r="D2" s="26">
        <v>1009</v>
      </c>
      <c r="E2" s="26" t="s">
        <v>10</v>
      </c>
      <c r="F2" s="26" t="e">
        <f>VLOOKUP(C2,'All India sorted on VC'!#REF!,3,0)</f>
        <v>#REF!</v>
      </c>
      <c r="G2" s="26" t="e">
        <f>VLOOKUP(C2,'All India sorted on VC'!#REF!,4,0)</f>
        <v>#REF!</v>
      </c>
      <c r="H2" s="26" t="e">
        <f>VLOOKUP(C2,'All India sorted on VC'!#REF!,5,0)</f>
        <v>#REF!</v>
      </c>
    </row>
    <row r="3" spans="1:8">
      <c r="A3">
        <v>17</v>
      </c>
      <c r="B3" s="26" t="s">
        <v>86</v>
      </c>
      <c r="C3" s="7" t="s">
        <v>9</v>
      </c>
      <c r="D3" s="26">
        <v>1017</v>
      </c>
      <c r="E3" s="26" t="s">
        <v>10</v>
      </c>
      <c r="F3" s="26" t="e">
        <f>VLOOKUP(C3,'All India sorted on VC'!#REF!,3,0)</f>
        <v>#REF!</v>
      </c>
      <c r="G3" s="26" t="e">
        <f>VLOOKUP(C3,'All India sorted on VC'!#REF!,4,0)</f>
        <v>#REF!</v>
      </c>
      <c r="H3" s="26" t="e">
        <f>VLOOKUP(C3,'All India sorted on VC'!#REF!,5,0)</f>
        <v>#REF!</v>
      </c>
    </row>
    <row r="4" spans="1:8">
      <c r="A4">
        <v>7</v>
      </c>
      <c r="B4" s="26" t="s">
        <v>87</v>
      </c>
      <c r="C4" t="s">
        <v>53</v>
      </c>
      <c r="D4" s="26">
        <v>1003</v>
      </c>
      <c r="E4" s="26" t="s">
        <v>10</v>
      </c>
      <c r="F4" s="26" t="e">
        <f>VLOOKUP(C4,'All India sorted on VC'!#REF!,3,0)</f>
        <v>#REF!</v>
      </c>
      <c r="G4" s="26" t="e">
        <f>VLOOKUP(C4,'All India sorted on VC'!#REF!,4,0)</f>
        <v>#REF!</v>
      </c>
      <c r="H4" s="26" t="e">
        <f>VLOOKUP(C4,'All India sorted on VC'!#REF!,5,0)</f>
        <v>#REF!</v>
      </c>
    </row>
    <row r="5" spans="1:8">
      <c r="A5">
        <v>8</v>
      </c>
      <c r="B5" s="26" t="s">
        <v>88</v>
      </c>
      <c r="C5" s="7" t="s">
        <v>52</v>
      </c>
      <c r="D5" s="26">
        <v>1008</v>
      </c>
      <c r="E5" s="26" t="s">
        <v>10</v>
      </c>
      <c r="F5" s="26" t="e">
        <f>VLOOKUP(C5,'All India sorted on VC'!#REF!,3,0)</f>
        <v>#REF!</v>
      </c>
      <c r="G5" s="26" t="e">
        <f>VLOOKUP(C5,'All India sorted on VC'!#REF!,4,0)</f>
        <v>#REF!</v>
      </c>
      <c r="H5" s="26" t="e">
        <f>VLOOKUP(C5,'All India sorted on VC'!#REF!,5,0)</f>
        <v>#REF!</v>
      </c>
    </row>
    <row r="6" spans="1:8">
      <c r="A6">
        <v>9</v>
      </c>
      <c r="B6" s="26" t="s">
        <v>89</v>
      </c>
      <c r="C6" s="7" t="s">
        <v>48</v>
      </c>
      <c r="D6" s="26">
        <v>1004</v>
      </c>
      <c r="E6" s="26" t="s">
        <v>10</v>
      </c>
      <c r="F6" s="26" t="e">
        <f>VLOOKUP(C6,'All India sorted on VC'!#REF!,3,0)</f>
        <v>#REF!</v>
      </c>
      <c r="G6" s="26" t="e">
        <f>VLOOKUP(C6,'All India sorted on VC'!#REF!,4,0)</f>
        <v>#REF!</v>
      </c>
      <c r="H6" s="26" t="e">
        <f>VLOOKUP(C6,'All India sorted on VC'!#REF!,5,0)</f>
        <v>#REF!</v>
      </c>
    </row>
    <row r="7" spans="1:8">
      <c r="A7">
        <v>10</v>
      </c>
      <c r="B7" s="26" t="s">
        <v>90</v>
      </c>
      <c r="C7" s="7" t="s">
        <v>44</v>
      </c>
      <c r="D7" s="26">
        <v>1006</v>
      </c>
      <c r="E7" s="26" t="s">
        <v>10</v>
      </c>
      <c r="F7" s="26" t="e">
        <f>VLOOKUP(C7,'All India sorted on VC'!#REF!,3,0)</f>
        <v>#REF!</v>
      </c>
      <c r="G7" s="26" t="e">
        <f>VLOOKUP(C7,'All India sorted on VC'!#REF!,4,0)</f>
        <v>#REF!</v>
      </c>
      <c r="H7" s="26" t="e">
        <f>VLOOKUP(C7,'All India sorted on VC'!#REF!,5,0)</f>
        <v>#REF!</v>
      </c>
    </row>
    <row r="8" spans="1:8">
      <c r="A8">
        <v>15</v>
      </c>
      <c r="B8" s="26" t="s">
        <v>91</v>
      </c>
      <c r="C8" s="7" t="s">
        <v>38</v>
      </c>
      <c r="D8" s="26">
        <v>1015</v>
      </c>
      <c r="E8" s="26" t="s">
        <v>10</v>
      </c>
      <c r="F8" s="26" t="e">
        <f>VLOOKUP(C8,'All India sorted on VC'!#REF!,3,0)</f>
        <v>#REF!</v>
      </c>
      <c r="G8" s="26" t="e">
        <f>VLOOKUP(C8,'All India sorted on VC'!#REF!,4,0)</f>
        <v>#REF!</v>
      </c>
      <c r="H8" s="26" t="e">
        <f>VLOOKUP(C8,'All India sorted on VC'!#REF!,5,0)</f>
        <v>#REF!</v>
      </c>
    </row>
    <row r="9" spans="1:8">
      <c r="A9">
        <v>13</v>
      </c>
      <c r="B9" s="26" t="s">
        <v>92</v>
      </c>
      <c r="C9" t="s">
        <v>34</v>
      </c>
      <c r="D9" s="26">
        <v>1012</v>
      </c>
      <c r="E9" s="26" t="s">
        <v>10</v>
      </c>
      <c r="F9" s="26" t="e">
        <f>VLOOKUP(C9,'All India sorted on VC'!#REF!,3,0)</f>
        <v>#REF!</v>
      </c>
      <c r="G9" s="26" t="e">
        <f>VLOOKUP(C9,'All India sorted on VC'!#REF!,4,0)</f>
        <v>#REF!</v>
      </c>
      <c r="H9" s="26" t="e">
        <f>VLOOKUP(C9,'All India sorted on VC'!#REF!,5,0)</f>
        <v>#REF!</v>
      </c>
    </row>
    <row r="10" spans="1:8">
      <c r="A10">
        <v>14</v>
      </c>
      <c r="B10" s="26" t="s">
        <v>93</v>
      </c>
      <c r="C10" t="s">
        <v>35</v>
      </c>
      <c r="D10" s="26">
        <v>1011</v>
      </c>
      <c r="E10" s="26" t="s">
        <v>10</v>
      </c>
      <c r="F10" s="26" t="e">
        <f>VLOOKUP(C10,'All India sorted on VC'!#REF!,3,0)</f>
        <v>#REF!</v>
      </c>
      <c r="G10" s="26" t="e">
        <f>VLOOKUP(C10,'All India sorted on VC'!#REF!,4,0)</f>
        <v>#REF!</v>
      </c>
      <c r="H10" s="26" t="e">
        <f>VLOOKUP(C10,'All India sorted on VC'!#REF!,5,0)</f>
        <v>#REF!</v>
      </c>
    </row>
    <row r="11" spans="1:8">
      <c r="A11">
        <v>16</v>
      </c>
      <c r="B11" s="26" t="s">
        <v>32</v>
      </c>
      <c r="C11" s="7" t="s">
        <v>32</v>
      </c>
      <c r="D11" s="26">
        <v>1016</v>
      </c>
      <c r="E11" s="26" t="s">
        <v>10</v>
      </c>
      <c r="F11" s="26" t="e">
        <f>VLOOKUP(C11,'All India sorted on VC'!#REF!,3,0)</f>
        <v>#REF!</v>
      </c>
      <c r="G11" s="26" t="e">
        <f>VLOOKUP(C11,'All India sorted on VC'!#REF!,4,0)</f>
        <v>#REF!</v>
      </c>
      <c r="H11" s="26" t="e">
        <f>VLOOKUP(C11,'All India sorted on VC'!#REF!,5,0)</f>
        <v>#REF!</v>
      </c>
    </row>
    <row r="12" spans="1:8">
      <c r="A12">
        <v>11</v>
      </c>
      <c r="B12" s="26" t="s">
        <v>94</v>
      </c>
      <c r="C12" s="7" t="s">
        <v>27</v>
      </c>
      <c r="D12" s="26">
        <v>1005</v>
      </c>
      <c r="E12" s="26" t="s">
        <v>10</v>
      </c>
      <c r="F12" s="26" t="e">
        <f>VLOOKUP(C12,'All India sorted on VC'!#REF!,3,0)</f>
        <v>#REF!</v>
      </c>
      <c r="G12" s="26" t="e">
        <f>VLOOKUP(C12,'All India sorted on VC'!#REF!,4,0)</f>
        <v>#REF!</v>
      </c>
      <c r="H12" s="26" t="e">
        <f>VLOOKUP(C12,'All India sorted on VC'!#REF!,5,0)</f>
        <v>#REF!</v>
      </c>
    </row>
    <row r="13" spans="1:8">
      <c r="A13">
        <v>6</v>
      </c>
      <c r="B13" s="26" t="s">
        <v>95</v>
      </c>
      <c r="C13" s="27"/>
      <c r="D13" s="26">
        <v>1345</v>
      </c>
      <c r="E13" s="26" t="s">
        <v>10</v>
      </c>
      <c r="F13" s="26" t="e">
        <f>VLOOKUP(C13,'All India sorted on VC'!#REF!,3,0)</f>
        <v>#REF!</v>
      </c>
      <c r="G13" s="26" t="e">
        <f>VLOOKUP(C13,'All India sorted on VC'!#REF!,4,0)</f>
        <v>#REF!</v>
      </c>
      <c r="H13" s="26" t="e">
        <f>VLOOKUP(C13,'All India sorted on VC'!#REF!,5,0)</f>
        <v>#REF!</v>
      </c>
    </row>
    <row r="14" spans="1:8">
      <c r="A14">
        <v>18</v>
      </c>
      <c r="B14" s="26" t="s">
        <v>96</v>
      </c>
      <c r="C14" s="27"/>
      <c r="D14" s="26">
        <v>1327</v>
      </c>
      <c r="E14" s="26" t="s">
        <v>10</v>
      </c>
      <c r="F14" s="26" t="e">
        <f>VLOOKUP(C14,'All India sorted on VC'!#REF!,3,0)</f>
        <v>#REF!</v>
      </c>
      <c r="G14" s="26" t="e">
        <f>VLOOKUP(C14,'All India sorted on VC'!#REF!,4,0)</f>
        <v>#REF!</v>
      </c>
      <c r="H14" s="26" t="e">
        <f>VLOOKUP(C14,'All India sorted on VC'!#REF!,5,0)</f>
        <v>#REF!</v>
      </c>
    </row>
    <row r="15" spans="1:8">
      <c r="A15">
        <v>19</v>
      </c>
      <c r="B15" s="26" t="s">
        <v>97</v>
      </c>
      <c r="C15" s="27"/>
      <c r="D15" s="26">
        <v>1328</v>
      </c>
      <c r="E15" s="26" t="s">
        <v>10</v>
      </c>
      <c r="F15" s="26" t="e">
        <f>VLOOKUP(C15,'All India sorted on VC'!#REF!,3,0)</f>
        <v>#REF!</v>
      </c>
      <c r="G15" s="26" t="e">
        <f>VLOOKUP(C15,'All India sorted on VC'!#REF!,4,0)</f>
        <v>#REF!</v>
      </c>
      <c r="H15" s="26" t="e">
        <f>VLOOKUP(C15,'All India sorted on VC'!#REF!,5,0)</f>
        <v>#REF!</v>
      </c>
    </row>
    <row r="16" spans="1:8">
      <c r="A16">
        <v>20</v>
      </c>
      <c r="B16" s="26" t="s">
        <v>98</v>
      </c>
      <c r="C16" s="27"/>
      <c r="D16" s="26">
        <v>1329</v>
      </c>
      <c r="E16" s="26" t="s">
        <v>10</v>
      </c>
      <c r="F16" s="26" t="e">
        <f>VLOOKUP(C16,'All India sorted on VC'!#REF!,3,0)</f>
        <v>#REF!</v>
      </c>
      <c r="G16" s="26" t="e">
        <f>VLOOKUP(C16,'All India sorted on VC'!#REF!,4,0)</f>
        <v>#REF!</v>
      </c>
      <c r="H16" s="26" t="e">
        <f>VLOOKUP(C16,'All India sorted on VC'!#REF!,5,0)</f>
        <v>#REF!</v>
      </c>
    </row>
    <row r="17" spans="1:8">
      <c r="A17">
        <v>21</v>
      </c>
      <c r="B17" s="27" t="s">
        <v>99</v>
      </c>
      <c r="C17" s="7" t="s">
        <v>42</v>
      </c>
      <c r="D17" s="26">
        <v>1351</v>
      </c>
      <c r="E17" s="26" t="s">
        <v>10</v>
      </c>
      <c r="F17" s="26" t="e">
        <f>VLOOKUP(C17,'All India sorted on VC'!#REF!,3,0)</f>
        <v>#REF!</v>
      </c>
      <c r="G17" s="26" t="e">
        <f>VLOOKUP(C17,'All India sorted on VC'!#REF!,4,0)</f>
        <v>#REF!</v>
      </c>
      <c r="H17" s="26" t="e">
        <f>VLOOKUP(C17,'All India sorted on VC'!#REF!,5,0)</f>
        <v>#REF!</v>
      </c>
    </row>
    <row r="18" spans="1:8">
      <c r="A18">
        <v>42</v>
      </c>
      <c r="B18" s="26" t="s">
        <v>100</v>
      </c>
      <c r="C18" s="7" t="s">
        <v>70</v>
      </c>
      <c r="D18" s="26">
        <v>22011</v>
      </c>
      <c r="E18" s="26" t="s">
        <v>101</v>
      </c>
      <c r="F18" s="26" t="e">
        <f>VLOOKUP(C18,'All India sorted on VC'!#REF!,3,0)</f>
        <v>#REF!</v>
      </c>
      <c r="G18" s="26" t="e">
        <f>VLOOKUP(C18,'All India sorted on VC'!#REF!,4,0)</f>
        <v>#REF!</v>
      </c>
      <c r="H18" s="26" t="e">
        <f>VLOOKUP(C18,'All India sorted on VC'!#REF!,5,0)</f>
        <v>#REF!</v>
      </c>
    </row>
    <row r="19" spans="1:8">
      <c r="A19">
        <v>43</v>
      </c>
      <c r="B19" s="26" t="s">
        <v>102</v>
      </c>
      <c r="C19" s="7" t="s">
        <v>69</v>
      </c>
      <c r="D19" s="26">
        <v>22021</v>
      </c>
      <c r="E19" s="26" t="s">
        <v>101</v>
      </c>
      <c r="F19" s="26" t="e">
        <f>VLOOKUP(C19,'All India sorted on VC'!#REF!,3,0)</f>
        <v>#REF!</v>
      </c>
      <c r="G19" s="26" t="e">
        <f>VLOOKUP(C19,'All India sorted on VC'!#REF!,4,0)</f>
        <v>#REF!</v>
      </c>
      <c r="H19" s="26" t="e">
        <f>VLOOKUP(C19,'All India sorted on VC'!#REF!,5,0)</f>
        <v>#REF!</v>
      </c>
    </row>
    <row r="20" spans="1:8">
      <c r="A20">
        <v>44</v>
      </c>
      <c r="B20" s="26" t="s">
        <v>103</v>
      </c>
      <c r="C20" s="7" t="s">
        <v>54</v>
      </c>
      <c r="D20" s="26">
        <v>2011</v>
      </c>
      <c r="E20" s="26" t="s">
        <v>101</v>
      </c>
      <c r="F20" s="26" t="e">
        <f>VLOOKUP(C20,'All India sorted on VC'!#REF!,3,0)</f>
        <v>#REF!</v>
      </c>
      <c r="G20" s="26" t="e">
        <f>VLOOKUP(C20,'All India sorted on VC'!#REF!,4,0)</f>
        <v>#REF!</v>
      </c>
      <c r="H20" s="26" t="e">
        <f>VLOOKUP(C20,'All India sorted on VC'!#REF!,5,0)</f>
        <v>#REF!</v>
      </c>
    </row>
    <row r="21" spans="1:8">
      <c r="A21">
        <v>45</v>
      </c>
      <c r="B21" s="26" t="s">
        <v>104</v>
      </c>
      <c r="C21" s="26"/>
      <c r="D21" s="26">
        <v>20001</v>
      </c>
      <c r="E21" s="26" t="s">
        <v>101</v>
      </c>
      <c r="F21" s="26" t="e">
        <f>VLOOKUP(C21,'All India sorted on VC'!#REF!,3,0)</f>
        <v>#REF!</v>
      </c>
      <c r="G21" s="26" t="e">
        <f>VLOOKUP(C21,'All India sorted on VC'!#REF!,4,0)</f>
        <v>#REF!</v>
      </c>
      <c r="H21" s="26" t="e">
        <f>VLOOKUP(C21,'All India sorted on VC'!#REF!,5,0)</f>
        <v>#REF!</v>
      </c>
    </row>
    <row r="22" spans="1:8">
      <c r="A22">
        <v>98</v>
      </c>
      <c r="B22" s="26" t="s">
        <v>105</v>
      </c>
      <c r="C22" s="7" t="s">
        <v>106</v>
      </c>
      <c r="D22" s="26">
        <v>32035</v>
      </c>
      <c r="E22" s="26" t="s">
        <v>17</v>
      </c>
      <c r="F22" s="26" t="e">
        <f>VLOOKUP(C22,'All India sorted on VC'!#REF!,3,0)</f>
        <v>#REF!</v>
      </c>
      <c r="G22" s="26" t="e">
        <f>VLOOKUP(C22,'All India sorted on VC'!#REF!,4,0)</f>
        <v>#REF!</v>
      </c>
      <c r="H22" s="26" t="e">
        <f>VLOOKUP(C22,'All India sorted on VC'!#REF!,5,0)</f>
        <v>#REF!</v>
      </c>
    </row>
    <row r="23" spans="1:8">
      <c r="A23">
        <v>95</v>
      </c>
      <c r="B23" s="26" t="s">
        <v>107</v>
      </c>
      <c r="C23" s="7" t="s">
        <v>108</v>
      </c>
      <c r="D23" s="26">
        <v>32031</v>
      </c>
      <c r="E23" s="26" t="s">
        <v>17</v>
      </c>
      <c r="F23" s="26" t="e">
        <f>VLOOKUP(C23,'All India sorted on VC'!#REF!,3,0)</f>
        <v>#REF!</v>
      </c>
      <c r="G23" s="26" t="e">
        <f>VLOOKUP(C23,'All India sorted on VC'!#REF!,4,0)</f>
        <v>#REF!</v>
      </c>
      <c r="H23" s="26" t="e">
        <f>VLOOKUP(C23,'All India sorted on VC'!#REF!,5,0)</f>
        <v>#REF!</v>
      </c>
    </row>
    <row r="24" spans="1:8">
      <c r="A24">
        <v>97</v>
      </c>
      <c r="B24" s="26" t="s">
        <v>109</v>
      </c>
      <c r="C24" s="7" t="s">
        <v>110</v>
      </c>
      <c r="D24" s="26">
        <v>32034</v>
      </c>
      <c r="E24" s="26" t="s">
        <v>17</v>
      </c>
      <c r="F24" s="26" t="e">
        <f>VLOOKUP(C24,'All India sorted on VC'!#REF!,3,0)</f>
        <v>#REF!</v>
      </c>
      <c r="G24" s="26" t="e">
        <f>VLOOKUP(C24,'All India sorted on VC'!#REF!,4,0)</f>
        <v>#REF!</v>
      </c>
      <c r="H24" s="26" t="e">
        <f>VLOOKUP(C24,'All India sorted on VC'!#REF!,5,0)</f>
        <v>#REF!</v>
      </c>
    </row>
    <row r="25" spans="1:8">
      <c r="A25">
        <v>96</v>
      </c>
      <c r="B25" s="26" t="s">
        <v>111</v>
      </c>
      <c r="C25" s="7" t="s">
        <v>112</v>
      </c>
      <c r="D25" s="26">
        <v>32033</v>
      </c>
      <c r="E25" s="26" t="s">
        <v>17</v>
      </c>
      <c r="F25" s="26" t="e">
        <f>VLOOKUP(C25,'All India sorted on VC'!#REF!,3,0)</f>
        <v>#REF!</v>
      </c>
      <c r="G25" s="26" t="e">
        <f>VLOOKUP(C25,'All India sorted on VC'!#REF!,4,0)</f>
        <v>#REF!</v>
      </c>
      <c r="H25" s="26" t="e">
        <f>VLOOKUP(C25,'All India sorted on VC'!#REF!,5,0)</f>
        <v>#REF!</v>
      </c>
    </row>
    <row r="26" spans="1:8">
      <c r="A26">
        <v>102</v>
      </c>
      <c r="B26" s="26" t="s">
        <v>113</v>
      </c>
      <c r="C26" s="7" t="s">
        <v>114</v>
      </c>
      <c r="D26" s="26">
        <v>32045</v>
      </c>
      <c r="E26" s="26" t="s">
        <v>17</v>
      </c>
      <c r="F26" s="26" t="e">
        <f>VLOOKUP(C26,'All India sorted on VC'!#REF!,3,0)</f>
        <v>#REF!</v>
      </c>
      <c r="G26" s="26" t="e">
        <f>VLOOKUP(C26,'All India sorted on VC'!#REF!,4,0)</f>
        <v>#REF!</v>
      </c>
      <c r="H26" s="26" t="e">
        <f>VLOOKUP(C26,'All India sorted on VC'!#REF!,5,0)</f>
        <v>#REF!</v>
      </c>
    </row>
    <row r="27" spans="1:8">
      <c r="A27">
        <v>99</v>
      </c>
      <c r="B27" s="26" t="s">
        <v>115</v>
      </c>
      <c r="C27" s="7" t="s">
        <v>116</v>
      </c>
      <c r="D27" s="26">
        <v>32041</v>
      </c>
      <c r="E27" s="26" t="s">
        <v>17</v>
      </c>
      <c r="F27" s="26" t="e">
        <f>VLOOKUP(C27,'All India sorted on VC'!#REF!,3,0)</f>
        <v>#REF!</v>
      </c>
      <c r="G27" s="26" t="e">
        <f>VLOOKUP(C27,'All India sorted on VC'!#REF!,4,0)</f>
        <v>#REF!</v>
      </c>
      <c r="H27" s="26" t="e">
        <f>VLOOKUP(C27,'All India sorted on VC'!#REF!,5,0)</f>
        <v>#REF!</v>
      </c>
    </row>
    <row r="28" spans="1:8">
      <c r="A28">
        <v>101</v>
      </c>
      <c r="B28" s="26" t="s">
        <v>117</v>
      </c>
      <c r="C28" s="7" t="s">
        <v>118</v>
      </c>
      <c r="D28" s="26">
        <v>32044</v>
      </c>
      <c r="E28" s="26" t="s">
        <v>17</v>
      </c>
      <c r="F28" s="26" t="e">
        <f>VLOOKUP(C28,'All India sorted on VC'!#REF!,3,0)</f>
        <v>#REF!</v>
      </c>
      <c r="G28" s="26" t="e">
        <f>VLOOKUP(C28,'All India sorted on VC'!#REF!,4,0)</f>
        <v>#REF!</v>
      </c>
      <c r="H28" s="26" t="e">
        <f>VLOOKUP(C28,'All India sorted on VC'!#REF!,5,0)</f>
        <v>#REF!</v>
      </c>
    </row>
    <row r="29" spans="1:8">
      <c r="A29">
        <v>100</v>
      </c>
      <c r="B29" s="26" t="s">
        <v>119</v>
      </c>
      <c r="C29" s="7" t="s">
        <v>120</v>
      </c>
      <c r="D29" s="26">
        <v>32043</v>
      </c>
      <c r="E29" s="26" t="s">
        <v>17</v>
      </c>
      <c r="F29" s="26" t="e">
        <f>VLOOKUP(C29,'All India sorted on VC'!#REF!,3,0)</f>
        <v>#REF!</v>
      </c>
      <c r="G29" s="26" t="e">
        <f>VLOOKUP(C29,'All India sorted on VC'!#REF!,4,0)</f>
        <v>#REF!</v>
      </c>
      <c r="H29" s="26" t="e">
        <f>VLOOKUP(C29,'All India sorted on VC'!#REF!,5,0)</f>
        <v>#REF!</v>
      </c>
    </row>
    <row r="30" spans="1:8">
      <c r="A30">
        <v>106</v>
      </c>
      <c r="B30" s="26" t="s">
        <v>121</v>
      </c>
      <c r="C30" s="7" t="s">
        <v>122</v>
      </c>
      <c r="D30" s="26">
        <v>32055</v>
      </c>
      <c r="E30" s="26" t="s">
        <v>17</v>
      </c>
      <c r="F30" s="26" t="e">
        <f>VLOOKUP(C30,'All India sorted on VC'!#REF!,3,0)</f>
        <v>#REF!</v>
      </c>
      <c r="G30" s="26" t="e">
        <f>VLOOKUP(C30,'All India sorted on VC'!#REF!,4,0)</f>
        <v>#REF!</v>
      </c>
      <c r="H30" s="26" t="e">
        <f>VLOOKUP(C30,'All India sorted on VC'!#REF!,5,0)</f>
        <v>#REF!</v>
      </c>
    </row>
    <row r="31" spans="1:8">
      <c r="A31">
        <v>103</v>
      </c>
      <c r="B31" s="26" t="s">
        <v>123</v>
      </c>
      <c r="C31" s="7" t="s">
        <v>124</v>
      </c>
      <c r="D31" s="26">
        <v>32051</v>
      </c>
      <c r="E31" s="26" t="s">
        <v>17</v>
      </c>
      <c r="F31" s="26" t="e">
        <f>VLOOKUP(C31,'All India sorted on VC'!#REF!,3,0)</f>
        <v>#REF!</v>
      </c>
      <c r="G31" s="26" t="e">
        <f>VLOOKUP(C31,'All India sorted on VC'!#REF!,4,0)</f>
        <v>#REF!</v>
      </c>
      <c r="H31" s="26" t="e">
        <f>VLOOKUP(C31,'All India sorted on VC'!#REF!,5,0)</f>
        <v>#REF!</v>
      </c>
    </row>
    <row r="32" spans="1:8">
      <c r="A32">
        <v>105</v>
      </c>
      <c r="B32" s="26" t="s">
        <v>125</v>
      </c>
      <c r="C32" s="7" t="s">
        <v>126</v>
      </c>
      <c r="D32" s="26">
        <v>32054</v>
      </c>
      <c r="E32" s="26" t="s">
        <v>17</v>
      </c>
      <c r="F32" s="26" t="e">
        <f>VLOOKUP(C32,'All India sorted on VC'!#REF!,3,0)</f>
        <v>#REF!</v>
      </c>
      <c r="G32" s="26" t="e">
        <f>VLOOKUP(C32,'All India sorted on VC'!#REF!,4,0)</f>
        <v>#REF!</v>
      </c>
      <c r="H32" s="26" t="e">
        <f>VLOOKUP(C32,'All India sorted on VC'!#REF!,5,0)</f>
        <v>#REF!</v>
      </c>
    </row>
    <row r="33" spans="1:8">
      <c r="A33">
        <v>104</v>
      </c>
      <c r="B33" s="26" t="s">
        <v>127</v>
      </c>
      <c r="C33" s="7" t="s">
        <v>128</v>
      </c>
      <c r="D33" s="26">
        <v>32053</v>
      </c>
      <c r="E33" s="26" t="s">
        <v>17</v>
      </c>
      <c r="F33" s="26" t="e">
        <f>VLOOKUP(C33,'All India sorted on VC'!#REF!,3,0)</f>
        <v>#REF!</v>
      </c>
      <c r="G33" s="26" t="e">
        <f>VLOOKUP(C33,'All India sorted on VC'!#REF!,4,0)</f>
        <v>#REF!</v>
      </c>
      <c r="H33" s="26" t="e">
        <f>VLOOKUP(C33,'All India sorted on VC'!#REF!,5,0)</f>
        <v>#REF!</v>
      </c>
    </row>
    <row r="34" spans="1:8">
      <c r="A34">
        <v>107</v>
      </c>
      <c r="B34" s="26" t="s">
        <v>129</v>
      </c>
      <c r="C34" s="7" t="s">
        <v>64</v>
      </c>
      <c r="D34" s="26">
        <v>3007</v>
      </c>
      <c r="E34" s="26" t="s">
        <v>17</v>
      </c>
      <c r="F34" s="26" t="e">
        <f>VLOOKUP(C34,'All India sorted on VC'!#REF!,3,0)</f>
        <v>#REF!</v>
      </c>
      <c r="G34" s="26" t="e">
        <f>VLOOKUP(C34,'All India sorted on VC'!#REF!,4,0)</f>
        <v>#REF!</v>
      </c>
      <c r="H34" s="26" t="e">
        <f>VLOOKUP(C34,'All India sorted on VC'!#REF!,5,0)</f>
        <v>#REF!</v>
      </c>
    </row>
    <row r="35" spans="1:8">
      <c r="A35">
        <v>108</v>
      </c>
      <c r="B35" s="26" t="s">
        <v>130</v>
      </c>
      <c r="C35" s="7" t="s">
        <v>62</v>
      </c>
      <c r="D35" s="26">
        <v>3011</v>
      </c>
      <c r="E35" s="26" t="s">
        <v>17</v>
      </c>
      <c r="F35" s="26" t="e">
        <f>VLOOKUP(C35,'All India sorted on VC'!#REF!,3,0)</f>
        <v>#REF!</v>
      </c>
      <c r="G35" s="26" t="e">
        <f>VLOOKUP(C35,'All India sorted on VC'!#REF!,4,0)</f>
        <v>#REF!</v>
      </c>
      <c r="H35" s="26" t="e">
        <f>VLOOKUP(C35,'All India sorted on VC'!#REF!,5,0)</f>
        <v>#REF!</v>
      </c>
    </row>
    <row r="36" spans="1:8">
      <c r="A36">
        <v>109</v>
      </c>
      <c r="B36" s="26" t="s">
        <v>131</v>
      </c>
      <c r="C36" s="7" t="s">
        <v>65</v>
      </c>
      <c r="D36" s="26">
        <v>3012</v>
      </c>
      <c r="E36" s="26" t="s">
        <v>17</v>
      </c>
      <c r="F36" s="26" t="e">
        <f>VLOOKUP(C36,'All India sorted on VC'!#REF!,3,0)</f>
        <v>#REF!</v>
      </c>
      <c r="G36" s="26" t="e">
        <f>VLOOKUP(C36,'All India sorted on VC'!#REF!,4,0)</f>
        <v>#REF!</v>
      </c>
      <c r="H36" s="26" t="e">
        <f>VLOOKUP(C36,'All India sorted on VC'!#REF!,5,0)</f>
        <v>#REF!</v>
      </c>
    </row>
    <row r="37" spans="1:8">
      <c r="A37">
        <v>110</v>
      </c>
      <c r="B37" s="26" t="s">
        <v>132</v>
      </c>
      <c r="C37" s="7" t="s">
        <v>22</v>
      </c>
      <c r="D37" s="26">
        <v>3016</v>
      </c>
      <c r="E37" s="26" t="s">
        <v>17</v>
      </c>
      <c r="F37" s="26" t="e">
        <f>VLOOKUP(C37,'All India sorted on VC'!#REF!,3,0)</f>
        <v>#REF!</v>
      </c>
      <c r="G37" s="26" t="e">
        <f>VLOOKUP(C37,'All India sorted on VC'!#REF!,4,0)</f>
        <v>#REF!</v>
      </c>
      <c r="H37" s="26" t="e">
        <f>VLOOKUP(C37,'All India sorted on VC'!#REF!,5,0)</f>
        <v>#REF!</v>
      </c>
    </row>
    <row r="38" spans="1:8">
      <c r="A38">
        <v>111</v>
      </c>
      <c r="B38" s="26" t="s">
        <v>133</v>
      </c>
      <c r="C38" s="7" t="s">
        <v>21</v>
      </c>
      <c r="D38" s="26">
        <v>3017</v>
      </c>
      <c r="E38" s="26" t="s">
        <v>17</v>
      </c>
      <c r="F38" s="26" t="e">
        <f>VLOOKUP(C38,'All India sorted on VC'!#REF!,3,0)</f>
        <v>#REF!</v>
      </c>
      <c r="G38" s="26" t="e">
        <f>VLOOKUP(C38,'All India sorted on VC'!#REF!,4,0)</f>
        <v>#REF!</v>
      </c>
      <c r="H38" s="26" t="e">
        <f>VLOOKUP(C38,'All India sorted on VC'!#REF!,5,0)</f>
        <v>#REF!</v>
      </c>
    </row>
    <row r="39" spans="1:8">
      <c r="A39">
        <v>112</v>
      </c>
      <c r="B39" s="26" t="s">
        <v>134</v>
      </c>
      <c r="C39" s="7" t="s">
        <v>16</v>
      </c>
      <c r="D39" s="26">
        <v>3018</v>
      </c>
      <c r="E39" s="26" t="s">
        <v>17</v>
      </c>
      <c r="F39" s="26" t="e">
        <f>VLOOKUP(C39,'All India sorted on VC'!#REF!,3,0)</f>
        <v>#REF!</v>
      </c>
      <c r="G39" s="26" t="e">
        <f>VLOOKUP(C39,'All India sorted on VC'!#REF!,4,0)</f>
        <v>#REF!</v>
      </c>
      <c r="H39" s="26" t="e">
        <f>VLOOKUP(C39,'All India sorted on VC'!#REF!,5,0)</f>
        <v>#REF!</v>
      </c>
    </row>
    <row r="40" spans="1:8">
      <c r="A40">
        <v>113</v>
      </c>
      <c r="B40" s="26" t="s">
        <v>135</v>
      </c>
      <c r="C40" s="7" t="s">
        <v>19</v>
      </c>
      <c r="D40" s="26">
        <v>3020</v>
      </c>
      <c r="E40" s="26" t="s">
        <v>17</v>
      </c>
      <c r="F40" s="26" t="e">
        <f>VLOOKUP(C40,'All India sorted on VC'!#REF!,3,0)</f>
        <v>#REF!</v>
      </c>
      <c r="G40" s="26" t="e">
        <f>VLOOKUP(C40,'All India sorted on VC'!#REF!,4,0)</f>
        <v>#REF!</v>
      </c>
      <c r="H40" s="26" t="e">
        <f>VLOOKUP(C40,'All India sorted on VC'!#REF!,5,0)</f>
        <v>#REF!</v>
      </c>
    </row>
    <row r="41" spans="1:8">
      <c r="A41">
        <v>114</v>
      </c>
      <c r="B41" s="26" t="s">
        <v>136</v>
      </c>
      <c r="C41" s="7" t="s">
        <v>49</v>
      </c>
      <c r="D41" s="26">
        <v>3055</v>
      </c>
      <c r="E41" s="26" t="s">
        <v>17</v>
      </c>
      <c r="F41" s="26" t="e">
        <f>VLOOKUP(C41,'All India sorted on VC'!#REF!,3,0)</f>
        <v>#REF!</v>
      </c>
      <c r="G41" s="26" t="e">
        <f>VLOOKUP(C41,'All India sorted on VC'!#REF!,4,0)</f>
        <v>#REF!</v>
      </c>
      <c r="H41" s="26" t="e">
        <f>VLOOKUP(C41,'All India sorted on VC'!#REF!,5,0)</f>
        <v>#REF!</v>
      </c>
    </row>
    <row r="42" spans="1:8" ht="29">
      <c r="A42">
        <v>115</v>
      </c>
      <c r="B42" s="26" t="s">
        <v>137</v>
      </c>
      <c r="C42" s="7" t="s">
        <v>61</v>
      </c>
      <c r="D42" s="26">
        <v>3022</v>
      </c>
      <c r="E42" s="26" t="s">
        <v>17</v>
      </c>
      <c r="F42" s="26" t="e">
        <f>VLOOKUP(C42,'All India sorted on VC'!#REF!,3,0)</f>
        <v>#REF!</v>
      </c>
      <c r="G42" s="26" t="e">
        <f>VLOOKUP(C42,'All India sorted on VC'!#REF!,4,0)</f>
        <v>#REF!</v>
      </c>
      <c r="H42" s="26" t="e">
        <f>VLOOKUP(C42,'All India sorted on VC'!#REF!,5,0)</f>
        <v>#REF!</v>
      </c>
    </row>
    <row r="43" spans="1:8" ht="29">
      <c r="A43">
        <v>116</v>
      </c>
      <c r="B43" s="26" t="s">
        <v>138</v>
      </c>
      <c r="C43" s="7" t="s">
        <v>50</v>
      </c>
      <c r="D43" s="26">
        <v>3023</v>
      </c>
      <c r="E43" s="26" t="s">
        <v>17</v>
      </c>
      <c r="F43" s="26" t="e">
        <f>VLOOKUP(C43,'All India sorted on VC'!#REF!,3,0)</f>
        <v>#REF!</v>
      </c>
      <c r="G43" s="26" t="e">
        <f>VLOOKUP(C43,'All India sorted on VC'!#REF!,4,0)</f>
        <v>#REF!</v>
      </c>
      <c r="H43" s="26" t="e">
        <f>VLOOKUP(C43,'All India sorted on VC'!#REF!,5,0)</f>
        <v>#REF!</v>
      </c>
    </row>
    <row r="44" spans="1:8" ht="29">
      <c r="A44">
        <v>117</v>
      </c>
      <c r="B44" s="26" t="s">
        <v>139</v>
      </c>
      <c r="C44" s="7" t="s">
        <v>59</v>
      </c>
      <c r="D44" s="26">
        <v>3024</v>
      </c>
      <c r="E44" s="26" t="s">
        <v>17</v>
      </c>
      <c r="F44" s="26" t="e">
        <f>VLOOKUP(C44,'All India sorted on VC'!#REF!,3,0)</f>
        <v>#REF!</v>
      </c>
      <c r="G44" s="26" t="e">
        <f>VLOOKUP(C44,'All India sorted on VC'!#REF!,4,0)</f>
        <v>#REF!</v>
      </c>
      <c r="H44" s="26" t="e">
        <f>VLOOKUP(C44,'All India sorted on VC'!#REF!,5,0)</f>
        <v>#REF!</v>
      </c>
    </row>
    <row r="45" spans="1:8" ht="29">
      <c r="A45">
        <v>118</v>
      </c>
      <c r="B45" s="26" t="s">
        <v>140</v>
      </c>
      <c r="C45" s="7" t="s">
        <v>56</v>
      </c>
      <c r="D45" s="26">
        <v>3050</v>
      </c>
      <c r="E45" s="26" t="s">
        <v>17</v>
      </c>
      <c r="F45" s="26" t="e">
        <f>VLOOKUP(C45,'All India sorted on VC'!#REF!,3,0)</f>
        <v>#REF!</v>
      </c>
      <c r="G45" s="26" t="e">
        <f>VLOOKUP(C45,'All India sorted on VC'!#REF!,4,0)</f>
        <v>#REF!</v>
      </c>
      <c r="H45" s="26" t="e">
        <f>VLOOKUP(C45,'All India sorted on VC'!#REF!,5,0)</f>
        <v>#REF!</v>
      </c>
    </row>
    <row r="46" spans="1:8" ht="29">
      <c r="A46">
        <v>32</v>
      </c>
      <c r="B46" s="26" t="s">
        <v>141</v>
      </c>
      <c r="C46" s="13" t="s">
        <v>67</v>
      </c>
      <c r="D46" s="26">
        <v>4031</v>
      </c>
      <c r="E46" s="26" t="s">
        <v>26</v>
      </c>
      <c r="F46" s="26" t="e">
        <f>VLOOKUP(C46,'All India sorted on VC'!#REF!,3,0)</f>
        <v>#REF!</v>
      </c>
      <c r="G46" s="26" t="e">
        <f>VLOOKUP(C46,'All India sorted on VC'!#REF!,4,0)</f>
        <v>#REF!</v>
      </c>
      <c r="H46" s="26" t="e">
        <f>VLOOKUP(C46,'All India sorted on VC'!#REF!,5,0)</f>
        <v>#REF!</v>
      </c>
    </row>
    <row r="47" spans="1:8">
      <c r="A47">
        <v>33</v>
      </c>
      <c r="B47" s="26" t="s">
        <v>142</v>
      </c>
      <c r="C47" s="28" t="s">
        <v>29</v>
      </c>
      <c r="D47" s="26">
        <v>4032</v>
      </c>
      <c r="E47" s="26" t="s">
        <v>26</v>
      </c>
      <c r="F47" s="26" t="e">
        <f>VLOOKUP(C47,'All India sorted on VC'!#REF!,3,0)</f>
        <v>#REF!</v>
      </c>
      <c r="G47" s="26" t="e">
        <f>VLOOKUP(C47,'All India sorted on VC'!#REF!,4,0)</f>
        <v>#REF!</v>
      </c>
      <c r="H47" s="26" t="e">
        <f>VLOOKUP(C47,'All India sorted on VC'!#REF!,5,0)</f>
        <v>#REF!</v>
      </c>
    </row>
    <row r="48" spans="1:8">
      <c r="A48">
        <v>27</v>
      </c>
      <c r="B48" s="26" t="s">
        <v>143</v>
      </c>
      <c r="C48" s="28" t="s">
        <v>36</v>
      </c>
      <c r="D48" s="26">
        <v>4005</v>
      </c>
      <c r="E48" s="26" t="s">
        <v>26</v>
      </c>
      <c r="F48" s="26" t="e">
        <f>VLOOKUP(C48,'All India sorted on VC'!#REF!,3,0)</f>
        <v>#REF!</v>
      </c>
      <c r="G48" s="26" t="e">
        <f>VLOOKUP(C48,'All India sorted on VC'!#REF!,4,0)</f>
        <v>#REF!</v>
      </c>
      <c r="H48" s="26" t="e">
        <f>VLOOKUP(C48,'All India sorted on VC'!#REF!,5,0)</f>
        <v>#REF!</v>
      </c>
    </row>
    <row r="49" spans="1:8">
      <c r="A49">
        <v>29</v>
      </c>
      <c r="B49" s="26" t="s">
        <v>144</v>
      </c>
      <c r="C49" s="28" t="s">
        <v>31</v>
      </c>
      <c r="D49" s="26">
        <v>4015</v>
      </c>
      <c r="E49" s="26" t="s">
        <v>26</v>
      </c>
      <c r="F49" s="26" t="e">
        <f>VLOOKUP(C49,'All India sorted on VC'!#REF!,3,0)</f>
        <v>#REF!</v>
      </c>
      <c r="G49" s="26" t="e">
        <f>VLOOKUP(C49,'All India sorted on VC'!#REF!,4,0)</f>
        <v>#REF!</v>
      </c>
      <c r="H49" s="26" t="e">
        <f>VLOOKUP(C49,'All India sorted on VC'!#REF!,5,0)</f>
        <v>#REF!</v>
      </c>
    </row>
    <row r="50" spans="1:8">
      <c r="A50">
        <v>28</v>
      </c>
      <c r="B50" s="26" t="s">
        <v>145</v>
      </c>
      <c r="C50" s="28" t="s">
        <v>37</v>
      </c>
      <c r="D50" s="26">
        <v>4006</v>
      </c>
      <c r="E50" s="26" t="s">
        <v>26</v>
      </c>
      <c r="F50" s="26" t="e">
        <f>VLOOKUP(C50,'All India sorted on VC'!#REF!,3,0)</f>
        <v>#REF!</v>
      </c>
      <c r="G50" s="26" t="e">
        <f>VLOOKUP(C50,'All India sorted on VC'!#REF!,4,0)</f>
        <v>#REF!</v>
      </c>
      <c r="H50" s="26" t="e">
        <f>VLOOKUP(C50,'All India sorted on VC'!#REF!,5,0)</f>
        <v>#REF!</v>
      </c>
    </row>
    <row r="51" spans="1:8">
      <c r="A51">
        <v>30</v>
      </c>
      <c r="B51" s="26" t="s">
        <v>146</v>
      </c>
      <c r="C51" s="28" t="s">
        <v>33</v>
      </c>
      <c r="D51" s="26">
        <v>4013</v>
      </c>
      <c r="E51" s="26" t="s">
        <v>26</v>
      </c>
      <c r="F51" s="26" t="e">
        <f>VLOOKUP(C51,'All India sorted on VC'!#REF!,3,0)</f>
        <v>#REF!</v>
      </c>
      <c r="G51" s="26" t="e">
        <f>VLOOKUP(C51,'All India sorted on VC'!#REF!,4,0)</f>
        <v>#REF!</v>
      </c>
      <c r="H51" s="26" t="e">
        <f>VLOOKUP(C51,'All India sorted on VC'!#REF!,5,0)</f>
        <v>#REF!</v>
      </c>
    </row>
    <row r="52" spans="1:8">
      <c r="A52">
        <v>26</v>
      </c>
      <c r="B52" s="26" t="s">
        <v>147</v>
      </c>
      <c r="C52" s="13" t="s">
        <v>40</v>
      </c>
      <c r="D52" s="26">
        <v>4012</v>
      </c>
      <c r="E52" s="26" t="s">
        <v>26</v>
      </c>
      <c r="F52" s="26" t="e">
        <f>VLOOKUP(C52,'All India sorted on VC'!#REF!,3,0)</f>
        <v>#REF!</v>
      </c>
      <c r="G52" s="26" t="e">
        <f>VLOOKUP(C52,'All India sorted on VC'!#REF!,4,0)</f>
        <v>#REF!</v>
      </c>
      <c r="H52" s="26" t="e">
        <f>VLOOKUP(C52,'All India sorted on VC'!#REF!,5,0)</f>
        <v>#REF!</v>
      </c>
    </row>
    <row r="53" spans="1:8">
      <c r="A53">
        <v>31</v>
      </c>
      <c r="B53" s="26" t="s">
        <v>148</v>
      </c>
      <c r="C53" s="13" t="s">
        <v>63</v>
      </c>
      <c r="D53" s="26">
        <v>4007</v>
      </c>
      <c r="E53" s="26" t="s">
        <v>26</v>
      </c>
      <c r="F53" s="26" t="e">
        <f>VLOOKUP(C53,'All India sorted on VC'!#REF!,3,0)</f>
        <v>#REF!</v>
      </c>
      <c r="G53" s="26" t="e">
        <f>VLOOKUP(C53,'All India sorted on VC'!#REF!,4,0)</f>
        <v>#REF!</v>
      </c>
      <c r="H53" s="26" t="e">
        <f>VLOOKUP(C53,'All India sorted on VC'!#REF!,5,0)</f>
        <v>#REF!</v>
      </c>
    </row>
    <row r="54" spans="1:8">
      <c r="A54">
        <v>21</v>
      </c>
      <c r="B54" s="26" t="s">
        <v>149</v>
      </c>
      <c r="C54" s="13" t="s">
        <v>46</v>
      </c>
      <c r="D54" s="26">
        <v>4008</v>
      </c>
      <c r="E54" s="26" t="s">
        <v>26</v>
      </c>
      <c r="F54" s="26" t="e">
        <f>VLOOKUP(C54,'All India sorted on VC'!#REF!,3,0)</f>
        <v>#REF!</v>
      </c>
      <c r="G54" s="26" t="e">
        <f>VLOOKUP(C54,'All India sorted on VC'!#REF!,4,0)</f>
        <v>#REF!</v>
      </c>
      <c r="H54" s="26" t="e">
        <f>VLOOKUP(C54,'All India sorted on VC'!#REF!,5,0)</f>
        <v>#REF!</v>
      </c>
    </row>
    <row r="55" spans="1:8">
      <c r="A55">
        <v>22</v>
      </c>
      <c r="B55" s="26" t="s">
        <v>150</v>
      </c>
      <c r="C55" s="13" t="s">
        <v>45</v>
      </c>
      <c r="D55" s="26">
        <v>4009</v>
      </c>
      <c r="E55" s="26" t="s">
        <v>26</v>
      </c>
      <c r="F55" s="26" t="e">
        <f>VLOOKUP(C55,'All India sorted on VC'!#REF!,3,0)</f>
        <v>#REF!</v>
      </c>
      <c r="G55" s="26" t="e">
        <f>VLOOKUP(C55,'All India sorted on VC'!#REF!,4,0)</f>
        <v>#REF!</v>
      </c>
      <c r="H55" s="26" t="e">
        <f>VLOOKUP(C55,'All India sorted on VC'!#REF!,5,0)</f>
        <v>#REF!</v>
      </c>
    </row>
    <row r="56" spans="1:8">
      <c r="A56">
        <v>25</v>
      </c>
      <c r="B56" s="26" t="s">
        <v>151</v>
      </c>
      <c r="C56" s="13" t="s">
        <v>60</v>
      </c>
      <c r="D56" s="26">
        <v>4010</v>
      </c>
      <c r="E56" s="26" t="s">
        <v>26</v>
      </c>
      <c r="F56" s="26" t="e">
        <f>VLOOKUP(C56,'All India sorted on VC'!#REF!,3,0)</f>
        <v>#REF!</v>
      </c>
      <c r="G56" s="26" t="e">
        <f>VLOOKUP(C56,'All India sorted on VC'!#REF!,4,0)</f>
        <v>#REF!</v>
      </c>
      <c r="H56" s="26" t="e">
        <f>VLOOKUP(C56,'All India sorted on VC'!#REF!,5,0)</f>
        <v>#REF!</v>
      </c>
    </row>
    <row r="57" spans="1:8">
      <c r="A57">
        <v>24</v>
      </c>
      <c r="B57" s="26" t="s">
        <v>152</v>
      </c>
      <c r="C57" s="13" t="s">
        <v>58</v>
      </c>
      <c r="D57" s="26">
        <v>4011</v>
      </c>
      <c r="E57" s="26" t="s">
        <v>26</v>
      </c>
      <c r="F57" s="26" t="e">
        <f>VLOOKUP(C57,'All India sorted on VC'!#REF!,3,0)</f>
        <v>#REF!</v>
      </c>
      <c r="G57" s="26" t="e">
        <f>VLOOKUP(C57,'All India sorted on VC'!#REF!,4,0)</f>
        <v>#REF!</v>
      </c>
      <c r="H57" s="26" t="e">
        <f>VLOOKUP(C57,'All India sorted on VC'!#REF!,5,0)</f>
        <v>#REF!</v>
      </c>
    </row>
    <row r="58" spans="1:8">
      <c r="A58">
        <v>23</v>
      </c>
      <c r="B58" s="26" t="s">
        <v>153</v>
      </c>
      <c r="C58" s="13" t="s">
        <v>25</v>
      </c>
      <c r="D58" s="26">
        <v>4014</v>
      </c>
      <c r="E58" s="26" t="s">
        <v>26</v>
      </c>
      <c r="F58" s="26" t="e">
        <f>VLOOKUP(C58,'All India sorted on VC'!#REF!,3,0)</f>
        <v>#REF!</v>
      </c>
      <c r="G58" s="26" t="e">
        <f>VLOOKUP(C58,'All India sorted on VC'!#REF!,4,0)</f>
        <v>#REF!</v>
      </c>
      <c r="H58" s="26" t="e">
        <f>VLOOKUP(C58,'All India sorted on VC'!#REF!,5,0)</f>
        <v>#REF!</v>
      </c>
    </row>
    <row r="59" spans="1:8">
      <c r="A59">
        <v>1</v>
      </c>
      <c r="B59" s="26" t="s">
        <v>154</v>
      </c>
      <c r="C59" s="27"/>
      <c r="D59" s="26">
        <v>0</v>
      </c>
      <c r="E59" s="26" t="s">
        <v>26</v>
      </c>
      <c r="F59" s="26" t="e">
        <f>VLOOKUP(C59,'All India sorted on VC'!#REF!,3,0)</f>
        <v>#REF!</v>
      </c>
      <c r="G59" s="26" t="e">
        <f>VLOOKUP(C59,'All India sorted on VC'!#REF!,4,0)</f>
        <v>#REF!</v>
      </c>
      <c r="H59" s="26" t="e">
        <f>VLOOKUP(C59,'All India sorted on VC'!#REF!,5,0)</f>
        <v>#REF!</v>
      </c>
    </row>
    <row r="60" spans="1:8">
      <c r="A60">
        <v>3</v>
      </c>
      <c r="B60" s="26" t="s">
        <v>155</v>
      </c>
      <c r="C60" s="27"/>
      <c r="D60" s="26">
        <v>4392</v>
      </c>
      <c r="E60" s="26" t="s">
        <v>26</v>
      </c>
      <c r="F60" s="26" t="e">
        <f>VLOOKUP(C60,'All India sorted on VC'!#REF!,3,0)</f>
        <v>#REF!</v>
      </c>
      <c r="G60" s="26" t="e">
        <f>VLOOKUP(C60,'All India sorted on VC'!#REF!,4,0)</f>
        <v>#REF!</v>
      </c>
      <c r="H60" s="26" t="e">
        <f>VLOOKUP(C60,'All India sorted on VC'!#REF!,5,0)</f>
        <v>#REF!</v>
      </c>
    </row>
    <row r="61" spans="1:8">
      <c r="A61">
        <v>34</v>
      </c>
      <c r="B61" s="26" t="s">
        <v>156</v>
      </c>
      <c r="C61" s="27"/>
      <c r="D61" s="26">
        <v>4342</v>
      </c>
      <c r="E61" s="26" t="s">
        <v>26</v>
      </c>
      <c r="F61" s="26" t="e">
        <f>VLOOKUP(C61,'All India sorted on VC'!#REF!,3,0)</f>
        <v>#REF!</v>
      </c>
      <c r="G61" s="26" t="e">
        <f>VLOOKUP(C61,'All India sorted on VC'!#REF!,4,0)</f>
        <v>#REF!</v>
      </c>
      <c r="H61" s="26" t="e">
        <f>VLOOKUP(C61,'All India sorted on VC'!#REF!,5,0)</f>
        <v>#REF!</v>
      </c>
    </row>
    <row r="62" spans="1:8">
      <c r="A62">
        <v>35</v>
      </c>
      <c r="B62" s="26" t="s">
        <v>157</v>
      </c>
      <c r="C62" s="27"/>
      <c r="D62" s="26">
        <v>4343</v>
      </c>
      <c r="E62" s="26" t="s">
        <v>26</v>
      </c>
      <c r="F62" s="26" t="e">
        <f>VLOOKUP(C62,'All India sorted on VC'!#REF!,3,0)</f>
        <v>#REF!</v>
      </c>
      <c r="G62" s="26" t="e">
        <f>VLOOKUP(C62,'All India sorted on VC'!#REF!,4,0)</f>
        <v>#REF!</v>
      </c>
      <c r="H62" s="26" t="e">
        <f>VLOOKUP(C62,'All India sorted on VC'!#REF!,5,0)</f>
        <v>#REF!</v>
      </c>
    </row>
    <row r="63" spans="1:8">
      <c r="A63">
        <v>36</v>
      </c>
      <c r="B63" s="26" t="s">
        <v>158</v>
      </c>
      <c r="C63" s="27"/>
      <c r="D63" s="26">
        <v>4344</v>
      </c>
      <c r="E63" s="26" t="s">
        <v>26</v>
      </c>
      <c r="F63" s="26" t="e">
        <f>VLOOKUP(C63,'All India sorted on VC'!#REF!,3,0)</f>
        <v>#REF!</v>
      </c>
      <c r="G63" s="26" t="e">
        <f>VLOOKUP(C63,'All India sorted on VC'!#REF!,4,0)</f>
        <v>#REF!</v>
      </c>
      <c r="H63" s="26" t="e">
        <f>VLOOKUP(C63,'All India sorted on VC'!#REF!,5,0)</f>
        <v>#REF!</v>
      </c>
    </row>
    <row r="64" spans="1:8">
      <c r="A64">
        <v>37</v>
      </c>
      <c r="B64" s="26" t="s">
        <v>159</v>
      </c>
      <c r="C64" s="27"/>
      <c r="D64" s="26">
        <v>4345</v>
      </c>
      <c r="E64" s="26" t="s">
        <v>26</v>
      </c>
      <c r="F64" s="26" t="e">
        <f>VLOOKUP(C64,'All India sorted on VC'!#REF!,3,0)</f>
        <v>#REF!</v>
      </c>
      <c r="G64" s="26" t="e">
        <f>VLOOKUP(C64,'All India sorted on VC'!#REF!,4,0)</f>
        <v>#REF!</v>
      </c>
      <c r="H64" s="26" t="e">
        <f>VLOOKUP(C64,'All India sorted on VC'!#REF!,5,0)</f>
        <v>#REF!</v>
      </c>
    </row>
    <row r="65" spans="1:8">
      <c r="A65">
        <v>38</v>
      </c>
      <c r="B65" s="26" t="s">
        <v>160</v>
      </c>
      <c r="C65" s="26"/>
      <c r="D65" s="26">
        <v>4346</v>
      </c>
      <c r="E65" s="26" t="s">
        <v>26</v>
      </c>
      <c r="F65" s="26" t="e">
        <f>VLOOKUP(C65,'All India sorted on VC'!#REF!,3,0)</f>
        <v>#REF!</v>
      </c>
      <c r="G65" s="26" t="e">
        <f>VLOOKUP(C65,'All India sorted on VC'!#REF!,4,0)</f>
        <v>#REF!</v>
      </c>
      <c r="H65" s="26" t="e">
        <f>VLOOKUP(C65,'All India sorted on VC'!#REF!,5,0)</f>
        <v>#REF!</v>
      </c>
    </row>
    <row r="66" spans="1:8">
      <c r="A66">
        <v>39</v>
      </c>
      <c r="B66" s="26" t="s">
        <v>161</v>
      </c>
      <c r="D66" s="26">
        <v>4347</v>
      </c>
      <c r="E66" s="26" t="s">
        <v>26</v>
      </c>
      <c r="F66" s="26" t="e">
        <f>VLOOKUP(C66,'All India sorted on VC'!#REF!,3,0)</f>
        <v>#REF!</v>
      </c>
      <c r="G66" s="26" t="e">
        <f>VLOOKUP(C66,'All India sorted on VC'!#REF!,4,0)</f>
        <v>#REF!</v>
      </c>
      <c r="H66" s="26" t="e">
        <f>VLOOKUP(C66,'All India sorted on VC'!#REF!,5,0)</f>
        <v>#REF!</v>
      </c>
    </row>
    <row r="67" spans="1:8">
      <c r="A67">
        <v>40</v>
      </c>
      <c r="B67" s="26" t="s">
        <v>162</v>
      </c>
      <c r="C67" s="26"/>
      <c r="D67" s="26">
        <v>4348</v>
      </c>
      <c r="E67" s="26" t="s">
        <v>26</v>
      </c>
      <c r="F67" s="26" t="e">
        <f>VLOOKUP(C67,'All India sorted on VC'!#REF!,3,0)</f>
        <v>#REF!</v>
      </c>
      <c r="G67" s="26" t="e">
        <f>VLOOKUP(C67,'All India sorted on VC'!#REF!,4,0)</f>
        <v>#REF!</v>
      </c>
      <c r="H67" s="26" t="e">
        <f>VLOOKUP(C67,'All India sorted on VC'!#REF!,5,0)</f>
        <v>#REF!</v>
      </c>
    </row>
    <row r="68" spans="1:8">
      <c r="A68">
        <v>41</v>
      </c>
      <c r="B68" s="26" t="s">
        <v>163</v>
      </c>
      <c r="C68" s="26"/>
      <c r="D68" s="26">
        <v>4349</v>
      </c>
      <c r="E68" s="26" t="s">
        <v>26</v>
      </c>
      <c r="F68" s="26" t="e">
        <f>VLOOKUP(C68,'All India sorted on VC'!#REF!,3,0)</f>
        <v>#REF!</v>
      </c>
      <c r="G68" s="26" t="e">
        <f>VLOOKUP(C68,'All India sorted on VC'!#REF!,4,0)</f>
        <v>#REF!</v>
      </c>
      <c r="H68" s="26" t="e">
        <f>VLOOKUP(C68,'All India sorted on VC'!#REF!,5,0)</f>
        <v>#REF!</v>
      </c>
    </row>
    <row r="69" spans="1:8" ht="29">
      <c r="A69">
        <v>73</v>
      </c>
      <c r="B69" s="26" t="s">
        <v>164</v>
      </c>
      <c r="C69" t="s">
        <v>165</v>
      </c>
      <c r="D69" s="26">
        <v>5012</v>
      </c>
      <c r="E69" s="26" t="s">
        <v>12</v>
      </c>
      <c r="F69" s="26" t="e">
        <f>VLOOKUP(C69,'All India sorted on VC'!#REF!,3,0)</f>
        <v>#REF!</v>
      </c>
      <c r="G69" s="26" t="e">
        <f>VLOOKUP(C69,'All India sorted on VC'!#REF!,4,0)</f>
        <v>#REF!</v>
      </c>
      <c r="H69" s="26" t="e">
        <f>VLOOKUP(C69,'All India sorted on VC'!#REF!,5,0)</f>
        <v>#REF!</v>
      </c>
    </row>
    <row r="70" spans="1:8">
      <c r="A70">
        <v>70</v>
      </c>
      <c r="B70" s="26" t="s">
        <v>166</v>
      </c>
      <c r="C70" t="s">
        <v>57</v>
      </c>
      <c r="D70" s="26">
        <v>5036</v>
      </c>
      <c r="E70" s="26" t="s">
        <v>12</v>
      </c>
      <c r="F70" s="26" t="e">
        <f>VLOOKUP(C70,'All India sorted on VC'!#REF!,3,0)</f>
        <v>#REF!</v>
      </c>
      <c r="G70" s="26" t="e">
        <f>VLOOKUP(C70,'All India sorted on VC'!#REF!,4,0)</f>
        <v>#REF!</v>
      </c>
      <c r="H70" s="26" t="e">
        <f>VLOOKUP(C70,'All India sorted on VC'!#REF!,5,0)</f>
        <v>#REF!</v>
      </c>
    </row>
    <row r="71" spans="1:8" ht="29">
      <c r="A71">
        <v>61</v>
      </c>
      <c r="B71" s="26" t="s">
        <v>167</v>
      </c>
      <c r="C71" s="7" t="s">
        <v>168</v>
      </c>
      <c r="D71" s="26">
        <v>52065</v>
      </c>
      <c r="E71" s="26" t="s">
        <v>12</v>
      </c>
      <c r="F71" s="26" t="e">
        <f>VLOOKUP(C71,'All India sorted on VC'!#REF!,3,0)</f>
        <v>#REF!</v>
      </c>
      <c r="G71" s="26" t="e">
        <f>VLOOKUP(C71,'All India sorted on VC'!#REF!,4,0)</f>
        <v>#REF!</v>
      </c>
      <c r="H71" s="26" t="e">
        <f>VLOOKUP(C71,'All India sorted on VC'!#REF!,5,0)</f>
        <v>#REF!</v>
      </c>
    </row>
    <row r="72" spans="1:8">
      <c r="A72">
        <v>58</v>
      </c>
      <c r="B72" s="26" t="s">
        <v>169</v>
      </c>
      <c r="C72" t="s">
        <v>170</v>
      </c>
      <c r="D72" s="26">
        <v>52061</v>
      </c>
      <c r="E72" s="26" t="s">
        <v>12</v>
      </c>
      <c r="F72" s="26" t="e">
        <f>VLOOKUP(C72,'All India sorted on VC'!#REF!,3,0)</f>
        <v>#REF!</v>
      </c>
      <c r="G72" s="26" t="e">
        <f>VLOOKUP(C72,'All India sorted on VC'!#REF!,4,0)</f>
        <v>#REF!</v>
      </c>
      <c r="H72" s="26" t="e">
        <f>VLOOKUP(C72,'All India sorted on VC'!#REF!,5,0)</f>
        <v>#REF!</v>
      </c>
    </row>
    <row r="73" spans="1:8">
      <c r="A73">
        <v>59</v>
      </c>
      <c r="B73" s="26" t="s">
        <v>171</v>
      </c>
      <c r="C73" t="s">
        <v>172</v>
      </c>
      <c r="D73" s="26">
        <v>52062</v>
      </c>
      <c r="E73" s="26" t="s">
        <v>12</v>
      </c>
      <c r="F73" s="26" t="e">
        <f>VLOOKUP(C73,'All India sorted on VC'!#REF!,3,0)</f>
        <v>#REF!</v>
      </c>
      <c r="G73" s="26" t="e">
        <f>VLOOKUP(C73,'All India sorted on VC'!#REF!,4,0)</f>
        <v>#REF!</v>
      </c>
      <c r="H73" s="26" t="e">
        <f>VLOOKUP(C73,'All India sorted on VC'!#REF!,5,0)</f>
        <v>#REF!</v>
      </c>
    </row>
    <row r="74" spans="1:8">
      <c r="A74">
        <v>60</v>
      </c>
      <c r="B74" s="26" t="s">
        <v>173</v>
      </c>
      <c r="C74" t="s">
        <v>174</v>
      </c>
      <c r="D74" s="26">
        <v>52063</v>
      </c>
      <c r="E74" s="26" t="s">
        <v>12</v>
      </c>
      <c r="F74" s="26" t="e">
        <f>VLOOKUP(C74,'All India sorted on VC'!#REF!,3,0)</f>
        <v>#REF!</v>
      </c>
      <c r="G74" s="26" t="e">
        <f>VLOOKUP(C74,'All India sorted on VC'!#REF!,4,0)</f>
        <v>#REF!</v>
      </c>
      <c r="H74" s="26" t="e">
        <f>VLOOKUP(C74,'All India sorted on VC'!#REF!,5,0)</f>
        <v>#REF!</v>
      </c>
    </row>
    <row r="75" spans="1:8">
      <c r="A75">
        <v>57</v>
      </c>
      <c r="B75" s="26" t="s">
        <v>175</v>
      </c>
      <c r="C75" t="s">
        <v>176</v>
      </c>
      <c r="D75" s="26">
        <v>52075</v>
      </c>
      <c r="E75" s="26" t="s">
        <v>12</v>
      </c>
      <c r="F75" s="26" t="e">
        <f>VLOOKUP(C75,'All India sorted on VC'!#REF!,3,0)</f>
        <v>#REF!</v>
      </c>
      <c r="G75" s="26" t="e">
        <f>VLOOKUP(C75,'All India sorted on VC'!#REF!,4,0)</f>
        <v>#REF!</v>
      </c>
      <c r="H75" s="26" t="e">
        <f>VLOOKUP(C75,'All India sorted on VC'!#REF!,5,0)</f>
        <v>#REF!</v>
      </c>
    </row>
    <row r="76" spans="1:8">
      <c r="A76">
        <v>53</v>
      </c>
      <c r="B76" s="26" t="s">
        <v>177</v>
      </c>
      <c r="C76" t="s">
        <v>178</v>
      </c>
      <c r="D76" s="26">
        <v>52071</v>
      </c>
      <c r="E76" s="26" t="s">
        <v>12</v>
      </c>
      <c r="F76" s="26" t="e">
        <f>VLOOKUP(C76,'All India sorted on VC'!#REF!,3,0)</f>
        <v>#REF!</v>
      </c>
      <c r="G76" s="26" t="e">
        <f>VLOOKUP(C76,'All India sorted on VC'!#REF!,4,0)</f>
        <v>#REF!</v>
      </c>
      <c r="H76" s="26" t="e">
        <f>VLOOKUP(C76,'All India sorted on VC'!#REF!,5,0)</f>
        <v>#REF!</v>
      </c>
    </row>
    <row r="77" spans="1:8">
      <c r="A77">
        <v>56</v>
      </c>
      <c r="B77" s="26" t="s">
        <v>179</v>
      </c>
      <c r="C77" t="s">
        <v>180</v>
      </c>
      <c r="D77" s="26">
        <v>52074</v>
      </c>
      <c r="E77" s="26" t="s">
        <v>12</v>
      </c>
      <c r="F77" s="26" t="e">
        <f>VLOOKUP(C77,'All India sorted on VC'!#REF!,3,0)</f>
        <v>#REF!</v>
      </c>
      <c r="G77" s="26" t="e">
        <f>VLOOKUP(C77,'All India sorted on VC'!#REF!,4,0)</f>
        <v>#REF!</v>
      </c>
      <c r="H77" s="26" t="e">
        <f>VLOOKUP(C77,'All India sorted on VC'!#REF!,5,0)</f>
        <v>#REF!</v>
      </c>
    </row>
    <row r="78" spans="1:8">
      <c r="A78">
        <v>54</v>
      </c>
      <c r="B78" s="26" t="s">
        <v>181</v>
      </c>
      <c r="C78" s="7" t="s">
        <v>182</v>
      </c>
      <c r="D78" s="26">
        <v>52072</v>
      </c>
      <c r="E78" s="26" t="s">
        <v>12</v>
      </c>
      <c r="F78" s="26" t="e">
        <f>VLOOKUP(C78,'All India sorted on VC'!#REF!,3,0)</f>
        <v>#REF!</v>
      </c>
      <c r="G78" s="26" t="e">
        <f>VLOOKUP(C78,'All India sorted on VC'!#REF!,4,0)</f>
        <v>#REF!</v>
      </c>
      <c r="H78" s="26" t="e">
        <f>VLOOKUP(C78,'All India sorted on VC'!#REF!,5,0)</f>
        <v>#REF!</v>
      </c>
    </row>
    <row r="79" spans="1:8">
      <c r="A79">
        <v>55</v>
      </c>
      <c r="B79" s="26" t="s">
        <v>183</v>
      </c>
      <c r="C79" s="7" t="s">
        <v>184</v>
      </c>
      <c r="D79" s="26">
        <v>52073</v>
      </c>
      <c r="E79" s="26" t="s">
        <v>12</v>
      </c>
      <c r="F79" s="26" t="e">
        <f>VLOOKUP(C79,'All India sorted on VC'!#REF!,3,0)</f>
        <v>#REF!</v>
      </c>
      <c r="G79" s="26" t="e">
        <f>VLOOKUP(C79,'All India sorted on VC'!#REF!,4,0)</f>
        <v>#REF!</v>
      </c>
      <c r="H79" s="26" t="e">
        <f>VLOOKUP(C79,'All India sorted on VC'!#REF!,5,0)</f>
        <v>#REF!</v>
      </c>
    </row>
    <row r="80" spans="1:8">
      <c r="A80">
        <v>46</v>
      </c>
      <c r="B80" s="26" t="s">
        <v>185</v>
      </c>
      <c r="C80" s="7" t="s">
        <v>23</v>
      </c>
      <c r="D80" s="26">
        <v>5008</v>
      </c>
      <c r="E80" s="26" t="s">
        <v>12</v>
      </c>
      <c r="F80" s="26" t="e">
        <f>VLOOKUP(C80,'All India sorted on VC'!#REF!,3,0)</f>
        <v>#REF!</v>
      </c>
      <c r="G80" s="26" t="e">
        <f>VLOOKUP(C80,'All India sorted on VC'!#REF!,4,0)</f>
        <v>#REF!</v>
      </c>
      <c r="H80" s="26" t="e">
        <f>VLOOKUP(C80,'All India sorted on VC'!#REF!,5,0)</f>
        <v>#REF!</v>
      </c>
    </row>
    <row r="81" spans="1:8">
      <c r="A81">
        <v>47</v>
      </c>
      <c r="B81" s="26" t="s">
        <v>186</v>
      </c>
      <c r="C81" s="7" t="s">
        <v>20</v>
      </c>
      <c r="D81" s="26">
        <v>5009</v>
      </c>
      <c r="E81" s="26" t="s">
        <v>12</v>
      </c>
      <c r="F81" s="26" t="e">
        <f>VLOOKUP(C81,'All India sorted on VC'!#REF!,3,0)</f>
        <v>#REF!</v>
      </c>
      <c r="G81" s="26" t="e">
        <f>VLOOKUP(C81,'All India sorted on VC'!#REF!,4,0)</f>
        <v>#REF!</v>
      </c>
      <c r="H81" s="26" t="e">
        <f>VLOOKUP(C81,'All India sorted on VC'!#REF!,5,0)</f>
        <v>#REF!</v>
      </c>
    </row>
    <row r="82" spans="1:8">
      <c r="A82">
        <v>71</v>
      </c>
      <c r="B82" s="26" t="s">
        <v>43</v>
      </c>
      <c r="C82" s="7" t="s">
        <v>43</v>
      </c>
      <c r="D82" s="26">
        <v>5038</v>
      </c>
      <c r="E82" s="26" t="s">
        <v>12</v>
      </c>
      <c r="F82" s="26" t="e">
        <f>VLOOKUP(C82,'All India sorted on VC'!#REF!,3,0)</f>
        <v>#REF!</v>
      </c>
      <c r="G82" s="26" t="e">
        <f>VLOOKUP(C82,'All India sorted on VC'!#REF!,4,0)</f>
        <v>#REF!</v>
      </c>
      <c r="H82" s="26" t="e">
        <f>VLOOKUP(C82,'All India sorted on VC'!#REF!,5,0)</f>
        <v>#REF!</v>
      </c>
    </row>
    <row r="83" spans="1:8">
      <c r="A83">
        <v>64</v>
      </c>
      <c r="B83" s="26" t="s">
        <v>187</v>
      </c>
      <c r="C83" t="s">
        <v>47</v>
      </c>
      <c r="D83" s="26">
        <v>5011</v>
      </c>
      <c r="E83" s="26" t="s">
        <v>12</v>
      </c>
      <c r="F83" s="26" t="e">
        <f>VLOOKUP(C83,'All India sorted on VC'!#REF!,3,0)</f>
        <v>#REF!</v>
      </c>
      <c r="G83" s="26" t="e">
        <f>VLOOKUP(C83,'All India sorted on VC'!#REF!,4,0)</f>
        <v>#REF!</v>
      </c>
      <c r="H83" s="26" t="e">
        <f>VLOOKUP(C83,'All India sorted on VC'!#REF!,5,0)</f>
        <v>#REF!</v>
      </c>
    </row>
    <row r="84" spans="1:8">
      <c r="A84">
        <v>65</v>
      </c>
      <c r="B84" s="26" t="s">
        <v>188</v>
      </c>
      <c r="C84" t="s">
        <v>51</v>
      </c>
      <c r="D84" s="26">
        <v>5029</v>
      </c>
      <c r="E84" s="26" t="s">
        <v>12</v>
      </c>
      <c r="F84" s="26" t="e">
        <f>VLOOKUP(C84,'All India sorted on VC'!#REF!,3,0)</f>
        <v>#REF!</v>
      </c>
      <c r="G84" s="26" t="e">
        <f>VLOOKUP(C84,'All India sorted on VC'!#REF!,4,0)</f>
        <v>#REF!</v>
      </c>
      <c r="H84" s="26" t="e">
        <f>VLOOKUP(C84,'All India sorted on VC'!#REF!,5,0)</f>
        <v>#REF!</v>
      </c>
    </row>
    <row r="85" spans="1:8">
      <c r="A85">
        <v>72</v>
      </c>
      <c r="B85" s="26" t="s">
        <v>189</v>
      </c>
      <c r="C85" t="s">
        <v>68</v>
      </c>
      <c r="D85" s="26">
        <v>5039</v>
      </c>
      <c r="E85" s="26" t="s">
        <v>12</v>
      </c>
      <c r="F85" s="26" t="e">
        <f>VLOOKUP(C85,'All India sorted on VC'!#REF!,3,0)</f>
        <v>#REF!</v>
      </c>
      <c r="G85" s="26" t="e">
        <f>VLOOKUP(C85,'All India sorted on VC'!#REF!,4,0)</f>
        <v>#REF!</v>
      </c>
      <c r="H85" s="26" t="e">
        <f>VLOOKUP(C85,'All India sorted on VC'!#REF!,5,0)</f>
        <v>#REF!</v>
      </c>
    </row>
    <row r="86" spans="1:8">
      <c r="A86">
        <v>66</v>
      </c>
      <c r="B86" s="26" t="s">
        <v>190</v>
      </c>
      <c r="C86" t="s">
        <v>41</v>
      </c>
      <c r="D86" s="26">
        <v>5023</v>
      </c>
      <c r="E86" s="26" t="s">
        <v>12</v>
      </c>
      <c r="F86" s="26" t="e">
        <f>VLOOKUP(C86,'All India sorted on VC'!#REF!,3,0)</f>
        <v>#REF!</v>
      </c>
      <c r="G86" s="26" t="e">
        <f>VLOOKUP(C86,'All India sorted on VC'!#REF!,4,0)</f>
        <v>#REF!</v>
      </c>
      <c r="H86" s="26" t="e">
        <f>VLOOKUP(C86,'All India sorted on VC'!#REF!,5,0)</f>
        <v>#REF!</v>
      </c>
    </row>
    <row r="87" spans="1:8">
      <c r="A87">
        <v>67</v>
      </c>
      <c r="B87" s="26" t="s">
        <v>191</v>
      </c>
      <c r="C87" t="s">
        <v>192</v>
      </c>
      <c r="D87" s="26">
        <v>52086</v>
      </c>
      <c r="E87" s="26" t="s">
        <v>12</v>
      </c>
      <c r="F87" s="26" t="e">
        <f>VLOOKUP(C87,'All India sorted on VC'!#REF!,3,0)</f>
        <v>#REF!</v>
      </c>
      <c r="G87" s="26" t="e">
        <f>VLOOKUP(C87,'All India sorted on VC'!#REF!,4,0)</f>
        <v>#REF!</v>
      </c>
      <c r="H87" s="26" t="e">
        <f>VLOOKUP(C87,'All India sorted on VC'!#REF!,5,0)</f>
        <v>#REF!</v>
      </c>
    </row>
    <row r="88" spans="1:8">
      <c r="A88">
        <v>68</v>
      </c>
      <c r="B88" s="26" t="s">
        <v>193</v>
      </c>
      <c r="C88" s="7" t="s">
        <v>194</v>
      </c>
      <c r="D88" s="26">
        <v>52087</v>
      </c>
      <c r="E88" s="26" t="s">
        <v>12</v>
      </c>
      <c r="F88" s="26" t="e">
        <f>VLOOKUP(C88,'All India sorted on VC'!#REF!,3,0)</f>
        <v>#REF!</v>
      </c>
      <c r="G88" s="26" t="e">
        <f>VLOOKUP(C88,'All India sorted on VC'!#REF!,4,0)</f>
        <v>#REF!</v>
      </c>
      <c r="H88" s="26" t="e">
        <f>VLOOKUP(C88,'All India sorted on VC'!#REF!,5,0)</f>
        <v>#REF!</v>
      </c>
    </row>
    <row r="89" spans="1:8">
      <c r="A89">
        <v>69</v>
      </c>
      <c r="B89" s="26" t="s">
        <v>195</v>
      </c>
      <c r="C89" s="7" t="s">
        <v>196</v>
      </c>
      <c r="D89" s="26">
        <v>52088</v>
      </c>
      <c r="E89" s="26" t="s">
        <v>12</v>
      </c>
      <c r="F89" s="26" t="e">
        <f>VLOOKUP(C89,'All India sorted on VC'!#REF!,3,0)</f>
        <v>#REF!</v>
      </c>
      <c r="G89" s="26" t="e">
        <f>VLOOKUP(C89,'All India sorted on VC'!#REF!,4,0)</f>
        <v>#REF!</v>
      </c>
      <c r="H89" s="26" t="e">
        <f>VLOOKUP(C89,'All India sorted on VC'!#REF!,5,0)</f>
        <v>#REF!</v>
      </c>
    </row>
    <row r="90" spans="1:8">
      <c r="A90">
        <v>74</v>
      </c>
      <c r="B90" s="26" t="s">
        <v>197</v>
      </c>
      <c r="C90" s="7" t="s">
        <v>11</v>
      </c>
      <c r="D90" s="26">
        <v>5013</v>
      </c>
      <c r="E90" s="26" t="s">
        <v>12</v>
      </c>
      <c r="F90" s="26" t="e">
        <f>VLOOKUP(C90,'All India sorted on VC'!#REF!,3,0)</f>
        <v>#REF!</v>
      </c>
      <c r="G90" s="26" t="e">
        <f>VLOOKUP(C90,'All India sorted on VC'!#REF!,4,0)</f>
        <v>#REF!</v>
      </c>
      <c r="H90" s="26" t="e">
        <f>VLOOKUP(C90,'All India sorted on VC'!#REF!,5,0)</f>
        <v>#REF!</v>
      </c>
    </row>
    <row r="91" spans="1:8">
      <c r="A91">
        <v>62</v>
      </c>
      <c r="B91" s="26" t="s">
        <v>198</v>
      </c>
      <c r="C91" s="7" t="s">
        <v>28</v>
      </c>
      <c r="D91" s="26">
        <v>5014</v>
      </c>
      <c r="E91" s="26" t="s">
        <v>12</v>
      </c>
      <c r="F91" s="26" t="e">
        <f>VLOOKUP(C91,'All India sorted on VC'!#REF!,3,0)</f>
        <v>#REF!</v>
      </c>
      <c r="G91" s="26" t="e">
        <f>VLOOKUP(C91,'All India sorted on VC'!#REF!,4,0)</f>
        <v>#REF!</v>
      </c>
      <c r="H91" s="26" t="e">
        <f>VLOOKUP(C91,'All India sorted on VC'!#REF!,5,0)</f>
        <v>#REF!</v>
      </c>
    </row>
    <row r="92" spans="1:8">
      <c r="A92">
        <v>63</v>
      </c>
      <c r="B92" s="26" t="s">
        <v>199</v>
      </c>
      <c r="C92" s="7" t="s">
        <v>30</v>
      </c>
      <c r="D92" s="26">
        <v>5015</v>
      </c>
      <c r="E92" s="26" t="s">
        <v>12</v>
      </c>
      <c r="F92" s="26" t="e">
        <f>VLOOKUP(C92,'All India sorted on VC'!#REF!,3,0)</f>
        <v>#REF!</v>
      </c>
      <c r="G92" s="26" t="e">
        <f>VLOOKUP(C92,'All India sorted on VC'!#REF!,4,0)</f>
        <v>#REF!</v>
      </c>
      <c r="H92" s="26" t="e">
        <f>VLOOKUP(C92,'All India sorted on VC'!#REF!,5,0)</f>
        <v>#REF!</v>
      </c>
    </row>
    <row r="93" spans="1:8">
      <c r="A93">
        <v>76</v>
      </c>
      <c r="B93" s="26" t="s">
        <v>200</v>
      </c>
      <c r="C93" s="7" t="s">
        <v>66</v>
      </c>
      <c r="D93" s="26">
        <v>5031</v>
      </c>
      <c r="E93" s="26" t="s">
        <v>12</v>
      </c>
      <c r="F93" s="26" t="e">
        <f>VLOOKUP(C93,'All India sorted on VC'!#REF!,3,0)</f>
        <v>#REF!</v>
      </c>
      <c r="G93" s="26" t="e">
        <f>VLOOKUP(C93,'All India sorted on VC'!#REF!,4,0)</f>
        <v>#REF!</v>
      </c>
      <c r="H93" s="26" t="e">
        <f>VLOOKUP(C93,'All India sorted on VC'!#REF!,5,0)</f>
        <v>#REF!</v>
      </c>
    </row>
    <row r="94" spans="1:8">
      <c r="A94">
        <v>48</v>
      </c>
      <c r="B94" s="26" t="s">
        <v>201</v>
      </c>
      <c r="C94" t="s">
        <v>24</v>
      </c>
      <c r="D94" s="26">
        <v>5017</v>
      </c>
      <c r="E94" s="26" t="s">
        <v>12</v>
      </c>
      <c r="F94" s="26" t="e">
        <f>VLOOKUP(C94,'All India sorted on VC'!#REF!,3,0)</f>
        <v>#REF!</v>
      </c>
      <c r="G94" s="26" t="e">
        <f>VLOOKUP(C94,'All India sorted on VC'!#REF!,4,0)</f>
        <v>#REF!</v>
      </c>
      <c r="H94" s="26" t="e">
        <f>VLOOKUP(C94,'All India sorted on VC'!#REF!,5,0)</f>
        <v>#REF!</v>
      </c>
    </row>
    <row r="95" spans="1:8">
      <c r="A95">
        <v>49</v>
      </c>
      <c r="B95" s="26" t="s">
        <v>202</v>
      </c>
      <c r="C95" s="7" t="s">
        <v>15</v>
      </c>
      <c r="D95" s="26">
        <v>5018</v>
      </c>
      <c r="E95" s="26" t="s">
        <v>12</v>
      </c>
      <c r="F95" s="26" t="e">
        <f>VLOOKUP(C95,'All India sorted on VC'!#REF!,3,0)</f>
        <v>#REF!</v>
      </c>
      <c r="G95" s="26" t="e">
        <f>VLOOKUP(C95,'All India sorted on VC'!#REF!,4,0)</f>
        <v>#REF!</v>
      </c>
      <c r="H95" s="26" t="e">
        <f>VLOOKUP(C95,'All India sorted on VC'!#REF!,5,0)</f>
        <v>#REF!</v>
      </c>
    </row>
    <row r="96" spans="1:8">
      <c r="A96">
        <v>50</v>
      </c>
      <c r="B96" s="26" t="s">
        <v>203</v>
      </c>
      <c r="C96" s="7" t="s">
        <v>14</v>
      </c>
      <c r="D96" s="26">
        <v>5019</v>
      </c>
      <c r="E96" s="26" t="s">
        <v>12</v>
      </c>
      <c r="F96" s="26" t="e">
        <f>VLOOKUP(C96,'All India sorted on VC'!#REF!,3,0)</f>
        <v>#REF!</v>
      </c>
      <c r="G96" s="26" t="e">
        <f>VLOOKUP(C96,'All India sorted on VC'!#REF!,4,0)</f>
        <v>#REF!</v>
      </c>
      <c r="H96" s="26" t="e">
        <f>VLOOKUP(C96,'All India sorted on VC'!#REF!,5,0)</f>
        <v>#REF!</v>
      </c>
    </row>
    <row r="97" spans="1:8">
      <c r="A97">
        <v>51</v>
      </c>
      <c r="B97" s="26" t="s">
        <v>204</v>
      </c>
      <c r="C97" t="s">
        <v>13</v>
      </c>
      <c r="D97" s="26">
        <v>5020</v>
      </c>
      <c r="E97" s="26" t="s">
        <v>12</v>
      </c>
      <c r="F97" s="26" t="e">
        <f>VLOOKUP(C97,'All India sorted on VC'!#REF!,3,0)</f>
        <v>#REF!</v>
      </c>
      <c r="G97" s="26" t="e">
        <f>VLOOKUP(C97,'All India sorted on VC'!#REF!,4,0)</f>
        <v>#REF!</v>
      </c>
      <c r="H97" s="26" t="e">
        <f>VLOOKUP(C97,'All India sorted on VC'!#REF!,5,0)</f>
        <v>#REF!</v>
      </c>
    </row>
    <row r="98" spans="1:8">
      <c r="A98">
        <v>52</v>
      </c>
      <c r="B98" s="26" t="s">
        <v>205</v>
      </c>
      <c r="C98" t="s">
        <v>18</v>
      </c>
      <c r="D98" s="26">
        <v>5021</v>
      </c>
      <c r="E98" s="26" t="s">
        <v>12</v>
      </c>
      <c r="F98" s="26" t="e">
        <f>VLOOKUP(C98,'All India sorted on VC'!#REF!,3,0)</f>
        <v>#REF!</v>
      </c>
      <c r="G98" s="26" t="e">
        <f>VLOOKUP(C98,'All India sorted on VC'!#REF!,4,0)</f>
        <v>#REF!</v>
      </c>
      <c r="H98" s="26" t="e">
        <f>VLOOKUP(C98,'All India sorted on VC'!#REF!,5,0)</f>
        <v>#REF!</v>
      </c>
    </row>
    <row r="99" spans="1:8">
      <c r="A99">
        <v>2</v>
      </c>
      <c r="B99" s="26" t="s">
        <v>206</v>
      </c>
      <c r="C99" s="27"/>
      <c r="D99" s="26">
        <v>5080</v>
      </c>
      <c r="E99" s="26" t="s">
        <v>12</v>
      </c>
      <c r="F99" s="26" t="e">
        <f>VLOOKUP(C99,'All India sorted on VC'!#REF!,3,0)</f>
        <v>#REF!</v>
      </c>
      <c r="G99" s="26" t="e">
        <f>VLOOKUP(C99,'All India sorted on VC'!#REF!,4,0)</f>
        <v>#REF!</v>
      </c>
      <c r="H99" s="26" t="e">
        <f>VLOOKUP(C99,'All India sorted on VC'!#REF!,5,0)</f>
        <v>#REF!</v>
      </c>
    </row>
    <row r="100" spans="1:8">
      <c r="A100">
        <v>4</v>
      </c>
      <c r="B100" s="26" t="s">
        <v>207</v>
      </c>
      <c r="C100" s="26"/>
      <c r="D100" s="26">
        <v>5430</v>
      </c>
      <c r="E100" s="26" t="s">
        <v>12</v>
      </c>
      <c r="F100" s="26" t="e">
        <f>VLOOKUP(C100,'All India sorted on VC'!#REF!,3,0)</f>
        <v>#REF!</v>
      </c>
      <c r="G100" s="26" t="e">
        <f>VLOOKUP(C100,'All India sorted on VC'!#REF!,4,0)</f>
        <v>#REF!</v>
      </c>
      <c r="H100" s="26" t="e">
        <f>VLOOKUP(C100,'All India sorted on VC'!#REF!,5,0)</f>
        <v>#REF!</v>
      </c>
    </row>
    <row r="101" spans="1:8">
      <c r="A101">
        <v>5</v>
      </c>
      <c r="B101" s="26" t="s">
        <v>208</v>
      </c>
      <c r="C101" s="27"/>
      <c r="D101" s="26">
        <v>5435</v>
      </c>
      <c r="E101" s="26" t="s">
        <v>12</v>
      </c>
      <c r="F101" s="26" t="e">
        <f>VLOOKUP(C101,'All India sorted on VC'!#REF!,3,0)</f>
        <v>#REF!</v>
      </c>
      <c r="G101" s="26" t="e">
        <f>VLOOKUP(C101,'All India sorted on VC'!#REF!,4,0)</f>
        <v>#REF!</v>
      </c>
      <c r="H101" s="26" t="e">
        <f>VLOOKUP(C101,'All India sorted on VC'!#REF!,5,0)</f>
        <v>#REF!</v>
      </c>
    </row>
    <row r="102" spans="1:8">
      <c r="A102">
        <v>75</v>
      </c>
      <c r="B102" s="26" t="s">
        <v>209</v>
      </c>
      <c r="C102" s="27"/>
      <c r="D102" s="26">
        <v>5425</v>
      </c>
      <c r="E102" s="26" t="s">
        <v>12</v>
      </c>
      <c r="F102" s="26" t="e">
        <f>VLOOKUP(C102,'All India sorted on VC'!#REF!,3,0)</f>
        <v>#REF!</v>
      </c>
      <c r="G102" s="26" t="e">
        <f>VLOOKUP(C102,'All India sorted on VC'!#REF!,4,0)</f>
        <v>#REF!</v>
      </c>
      <c r="H102" s="26" t="e">
        <f>VLOOKUP(C102,'All India sorted on VC'!#REF!,5,0)</f>
        <v>#REF!</v>
      </c>
    </row>
    <row r="103" spans="1:8" ht="29">
      <c r="A103">
        <v>77</v>
      </c>
      <c r="B103" s="26" t="s">
        <v>210</v>
      </c>
      <c r="C103" s="27"/>
      <c r="D103" s="26">
        <v>5394</v>
      </c>
      <c r="E103" s="26" t="s">
        <v>12</v>
      </c>
      <c r="F103" s="26" t="e">
        <f>VLOOKUP(C103,'All India sorted on VC'!#REF!,3,0)</f>
        <v>#REF!</v>
      </c>
      <c r="G103" s="26" t="e">
        <f>VLOOKUP(C103,'All India sorted on VC'!#REF!,4,0)</f>
        <v>#REF!</v>
      </c>
      <c r="H103" s="26" t="e">
        <f>VLOOKUP(C103,'All India sorted on VC'!#REF!,5,0)</f>
        <v>#REF!</v>
      </c>
    </row>
    <row r="104" spans="1:8" ht="29">
      <c r="A104">
        <v>78</v>
      </c>
      <c r="B104" s="26" t="s">
        <v>211</v>
      </c>
      <c r="C104" s="26"/>
      <c r="D104" s="26">
        <v>5395</v>
      </c>
      <c r="E104" s="26" t="s">
        <v>12</v>
      </c>
      <c r="F104" s="26" t="e">
        <f>VLOOKUP(C104,'All India sorted on VC'!#REF!,3,0)</f>
        <v>#REF!</v>
      </c>
      <c r="G104" s="26" t="e">
        <f>VLOOKUP(C104,'All India sorted on VC'!#REF!,4,0)</f>
        <v>#REF!</v>
      </c>
      <c r="H104" s="26" t="e">
        <f>VLOOKUP(C104,'All India sorted on VC'!#REF!,5,0)</f>
        <v>#REF!</v>
      </c>
    </row>
    <row r="105" spans="1:8">
      <c r="A105">
        <v>79</v>
      </c>
      <c r="B105" s="26" t="s">
        <v>212</v>
      </c>
      <c r="C105" s="27"/>
      <c r="D105" s="26">
        <v>5396</v>
      </c>
      <c r="E105" s="26" t="s">
        <v>12</v>
      </c>
      <c r="F105" s="26" t="e">
        <f>VLOOKUP(C105,'All India sorted on VC'!#REF!,3,0)</f>
        <v>#REF!</v>
      </c>
      <c r="G105" s="26" t="e">
        <f>VLOOKUP(C105,'All India sorted on VC'!#REF!,4,0)</f>
        <v>#REF!</v>
      </c>
      <c r="H105" s="26" t="e">
        <f>VLOOKUP(C105,'All India sorted on VC'!#REF!,5,0)</f>
        <v>#REF!</v>
      </c>
    </row>
    <row r="106" spans="1:8">
      <c r="A106">
        <v>80</v>
      </c>
      <c r="B106" s="26" t="s">
        <v>213</v>
      </c>
      <c r="C106" s="27"/>
      <c r="D106" s="26">
        <v>5397</v>
      </c>
      <c r="E106" s="26" t="s">
        <v>12</v>
      </c>
      <c r="F106" s="26" t="e">
        <f>VLOOKUP(C106,'All India sorted on VC'!#REF!,3,0)</f>
        <v>#REF!</v>
      </c>
      <c r="G106" s="26" t="e">
        <f>VLOOKUP(C106,'All India sorted on VC'!#REF!,4,0)</f>
        <v>#REF!</v>
      </c>
      <c r="H106" s="26" t="e">
        <f>VLOOKUP(C106,'All India sorted on VC'!#REF!,5,0)</f>
        <v>#REF!</v>
      </c>
    </row>
    <row r="107" spans="1:8">
      <c r="A107">
        <v>81</v>
      </c>
      <c r="B107" s="26" t="s">
        <v>214</v>
      </c>
      <c r="C107" s="27"/>
      <c r="D107" s="26">
        <v>5398</v>
      </c>
      <c r="E107" s="26" t="s">
        <v>12</v>
      </c>
      <c r="F107" s="26" t="e">
        <f>VLOOKUP(C107,'All India sorted on VC'!#REF!,3,0)</f>
        <v>#REF!</v>
      </c>
      <c r="G107" s="26" t="e">
        <f>VLOOKUP(C107,'All India sorted on VC'!#REF!,4,0)</f>
        <v>#REF!</v>
      </c>
      <c r="H107" s="26" t="e">
        <f>VLOOKUP(C107,'All India sorted on VC'!#REF!,5,0)</f>
        <v>#REF!</v>
      </c>
    </row>
    <row r="108" spans="1:8" ht="29">
      <c r="A108">
        <v>82</v>
      </c>
      <c r="B108" s="26" t="s">
        <v>215</v>
      </c>
      <c r="C108" s="26"/>
      <c r="D108" s="26">
        <v>5399</v>
      </c>
      <c r="E108" s="26" t="s">
        <v>12</v>
      </c>
      <c r="F108" s="26" t="e">
        <f>VLOOKUP(C108,'All India sorted on VC'!#REF!,3,0)</f>
        <v>#REF!</v>
      </c>
      <c r="G108" s="26" t="e">
        <f>VLOOKUP(C108,'All India sorted on VC'!#REF!,4,0)</f>
        <v>#REF!</v>
      </c>
      <c r="H108" s="26" t="e">
        <f>VLOOKUP(C108,'All India sorted on VC'!#REF!,5,0)</f>
        <v>#REF!</v>
      </c>
    </row>
    <row r="109" spans="1:8" ht="29">
      <c r="A109">
        <v>83</v>
      </c>
      <c r="B109" s="26" t="s">
        <v>216</v>
      </c>
      <c r="C109" s="26"/>
      <c r="D109" s="26">
        <v>5400</v>
      </c>
      <c r="E109" s="26" t="s">
        <v>12</v>
      </c>
      <c r="F109" s="26" t="e">
        <f>VLOOKUP(C109,'All India sorted on VC'!#REF!,3,0)</f>
        <v>#REF!</v>
      </c>
      <c r="G109" s="26" t="e">
        <f>VLOOKUP(C109,'All India sorted on VC'!#REF!,4,0)</f>
        <v>#REF!</v>
      </c>
      <c r="H109" s="26" t="e">
        <f>VLOOKUP(C109,'All India sorted on VC'!#REF!,5,0)</f>
        <v>#REF!</v>
      </c>
    </row>
    <row r="110" spans="1:8">
      <c r="A110">
        <v>84</v>
      </c>
      <c r="B110" s="26" t="s">
        <v>217</v>
      </c>
      <c r="C110" s="27"/>
      <c r="D110" s="26">
        <v>5401</v>
      </c>
      <c r="E110" s="26" t="s">
        <v>12</v>
      </c>
      <c r="F110" s="26" t="e">
        <f>VLOOKUP(C110,'All India sorted on VC'!#REF!,3,0)</f>
        <v>#REF!</v>
      </c>
      <c r="G110" s="26" t="e">
        <f>VLOOKUP(C110,'All India sorted on VC'!#REF!,4,0)</f>
        <v>#REF!</v>
      </c>
      <c r="H110" s="26" t="e">
        <f>VLOOKUP(C110,'All India sorted on VC'!#REF!,5,0)</f>
        <v>#REF!</v>
      </c>
    </row>
    <row r="111" spans="1:8">
      <c r="A111">
        <v>85</v>
      </c>
      <c r="B111" s="26" t="s">
        <v>218</v>
      </c>
      <c r="C111" s="27"/>
      <c r="D111" s="26">
        <v>5402</v>
      </c>
      <c r="E111" s="26" t="s">
        <v>12</v>
      </c>
      <c r="F111" s="26" t="e">
        <f>VLOOKUP(C111,'All India sorted on VC'!#REF!,3,0)</f>
        <v>#REF!</v>
      </c>
      <c r="G111" s="26" t="e">
        <f>VLOOKUP(C111,'All India sorted on VC'!#REF!,4,0)</f>
        <v>#REF!</v>
      </c>
      <c r="H111" s="26" t="e">
        <f>VLOOKUP(C111,'All India sorted on VC'!#REF!,5,0)</f>
        <v>#REF!</v>
      </c>
    </row>
    <row r="112" spans="1:8" ht="29">
      <c r="A112">
        <v>86</v>
      </c>
      <c r="B112" s="26" t="s">
        <v>219</v>
      </c>
      <c r="C112" s="27"/>
      <c r="D112" s="26">
        <v>5403</v>
      </c>
      <c r="E112" s="26" t="s">
        <v>12</v>
      </c>
      <c r="F112" s="26" t="e">
        <f>VLOOKUP(C112,'All India sorted on VC'!#REF!,3,0)</f>
        <v>#REF!</v>
      </c>
      <c r="G112" s="26" t="e">
        <f>VLOOKUP(C112,'All India sorted on VC'!#REF!,4,0)</f>
        <v>#REF!</v>
      </c>
      <c r="H112" s="26" t="e">
        <f>VLOOKUP(C112,'All India sorted on VC'!#REF!,5,0)</f>
        <v>#REF!</v>
      </c>
    </row>
    <row r="113" spans="1:8">
      <c r="A113">
        <v>87</v>
      </c>
      <c r="B113" s="26" t="s">
        <v>220</v>
      </c>
      <c r="C113" s="26"/>
      <c r="D113" s="26">
        <v>5404</v>
      </c>
      <c r="E113" s="26" t="s">
        <v>12</v>
      </c>
      <c r="F113" s="26" t="e">
        <f>VLOOKUP(C113,'All India sorted on VC'!#REF!,3,0)</f>
        <v>#REF!</v>
      </c>
      <c r="G113" s="26" t="e">
        <f>VLOOKUP(C113,'All India sorted on VC'!#REF!,4,0)</f>
        <v>#REF!</v>
      </c>
      <c r="H113" s="26" t="e">
        <f>VLOOKUP(C113,'All India sorted on VC'!#REF!,5,0)</f>
        <v>#REF!</v>
      </c>
    </row>
    <row r="114" spans="1:8">
      <c r="A114">
        <v>88</v>
      </c>
      <c r="B114" s="26" t="s">
        <v>221</v>
      </c>
      <c r="C114" s="27"/>
      <c r="D114" s="26">
        <v>5405</v>
      </c>
      <c r="E114" s="26" t="s">
        <v>12</v>
      </c>
      <c r="F114" s="26" t="e">
        <f>VLOOKUP(C114,'All India sorted on VC'!#REF!,3,0)</f>
        <v>#REF!</v>
      </c>
      <c r="G114" s="26" t="e">
        <f>VLOOKUP(C114,'All India sorted on VC'!#REF!,4,0)</f>
        <v>#REF!</v>
      </c>
      <c r="H114" s="26" t="e">
        <f>VLOOKUP(C114,'All India sorted on VC'!#REF!,5,0)</f>
        <v>#REF!</v>
      </c>
    </row>
    <row r="115" spans="1:8">
      <c r="A115">
        <v>89</v>
      </c>
      <c r="B115" s="26" t="s">
        <v>222</v>
      </c>
      <c r="D115" s="26">
        <v>5406</v>
      </c>
      <c r="E115" s="26" t="s">
        <v>12</v>
      </c>
      <c r="F115" s="26" t="e">
        <f>VLOOKUP(C115,'All India sorted on VC'!#REF!,3,0)</f>
        <v>#REF!</v>
      </c>
      <c r="G115" s="26" t="e">
        <f>VLOOKUP(C115,'All India sorted on VC'!#REF!,4,0)</f>
        <v>#REF!</v>
      </c>
      <c r="H115" s="26" t="e">
        <f>VLOOKUP(C115,'All India sorted on VC'!#REF!,5,0)</f>
        <v>#REF!</v>
      </c>
    </row>
    <row r="116" spans="1:8">
      <c r="A116">
        <v>90</v>
      </c>
      <c r="B116" s="26" t="s">
        <v>223</v>
      </c>
      <c r="C116" s="27"/>
      <c r="D116" s="26">
        <v>5407</v>
      </c>
      <c r="E116" s="26" t="s">
        <v>12</v>
      </c>
      <c r="F116" s="26" t="e">
        <f>VLOOKUP(C116,'All India sorted on VC'!#REF!,3,0)</f>
        <v>#REF!</v>
      </c>
      <c r="G116" s="26" t="e">
        <f>VLOOKUP(C116,'All India sorted on VC'!#REF!,4,0)</f>
        <v>#REF!</v>
      </c>
      <c r="H116" s="26" t="e">
        <f>VLOOKUP(C116,'All India sorted on VC'!#REF!,5,0)</f>
        <v>#REF!</v>
      </c>
    </row>
    <row r="117" spans="1:8">
      <c r="A117">
        <v>91</v>
      </c>
      <c r="B117" s="26" t="s">
        <v>224</v>
      </c>
      <c r="C117" s="27"/>
      <c r="D117" s="26">
        <v>5408</v>
      </c>
      <c r="E117" s="26" t="s">
        <v>12</v>
      </c>
      <c r="F117" s="26" t="e">
        <f>VLOOKUP(C117,'All India sorted on VC'!#REF!,3,0)</f>
        <v>#REF!</v>
      </c>
      <c r="G117" s="26" t="e">
        <f>VLOOKUP(C117,'All India sorted on VC'!#REF!,4,0)</f>
        <v>#REF!</v>
      </c>
      <c r="H117" s="26" t="e">
        <f>VLOOKUP(C117,'All India sorted on VC'!#REF!,5,0)</f>
        <v>#REF!</v>
      </c>
    </row>
    <row r="118" spans="1:8">
      <c r="A118">
        <v>92</v>
      </c>
      <c r="B118" s="26" t="s">
        <v>225</v>
      </c>
      <c r="C118" s="27"/>
      <c r="D118" s="26">
        <v>5409</v>
      </c>
      <c r="E118" s="26" t="s">
        <v>12</v>
      </c>
      <c r="F118" s="26" t="e">
        <f>VLOOKUP(C118,'All India sorted on VC'!#REF!,3,0)</f>
        <v>#REF!</v>
      </c>
      <c r="G118" s="26" t="e">
        <f>VLOOKUP(C118,'All India sorted on VC'!#REF!,4,0)</f>
        <v>#REF!</v>
      </c>
      <c r="H118" s="26" t="e">
        <f>VLOOKUP(C118,'All India sorted on VC'!#REF!,5,0)</f>
        <v>#REF!</v>
      </c>
    </row>
    <row r="119" spans="1:8" ht="29">
      <c r="A119">
        <v>93</v>
      </c>
      <c r="B119" s="26" t="s">
        <v>226</v>
      </c>
      <c r="C119" s="27"/>
      <c r="D119" s="26">
        <v>5410</v>
      </c>
      <c r="E119" s="26" t="s">
        <v>12</v>
      </c>
      <c r="F119" s="26" t="e">
        <f>VLOOKUP(C119,'All India sorted on VC'!#REF!,3,0)</f>
        <v>#REF!</v>
      </c>
      <c r="G119" s="26" t="e">
        <f>VLOOKUP(C119,'All India sorted on VC'!#REF!,4,0)</f>
        <v>#REF!</v>
      </c>
      <c r="H119" s="26" t="e">
        <f>VLOOKUP(C119,'All India sorted on VC'!#REF!,5,0)</f>
        <v>#REF!</v>
      </c>
    </row>
    <row r="120" spans="1:8">
      <c r="A120">
        <v>94</v>
      </c>
      <c r="B120" s="26" t="s">
        <v>227</v>
      </c>
      <c r="C120" s="27"/>
      <c r="D120" s="26">
        <v>5411</v>
      </c>
      <c r="E120" s="26" t="s">
        <v>12</v>
      </c>
      <c r="F120" s="26" t="e">
        <f>VLOOKUP(C120,'All India sorted on VC'!#REF!,3,0)</f>
        <v>#REF!</v>
      </c>
      <c r="G120" s="26" t="e">
        <f>VLOOKUP(C120,'All India sorted on VC'!#REF!,4,0)</f>
        <v>#REF!</v>
      </c>
      <c r="H120" s="26" t="e">
        <f>VLOOKUP(C120,'All India sorted on VC'!#REF!,5,0)</f>
        <v>#REF!</v>
      </c>
    </row>
    <row r="122" spans="1:8">
      <c r="H122" s="29"/>
    </row>
  </sheetData>
  <autoFilter ref="A1:H120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9"/>
  <sheetViews>
    <sheetView workbookViewId="0">
      <selection activeCell="G3" sqref="G3"/>
    </sheetView>
  </sheetViews>
  <sheetFormatPr defaultColWidth="9" defaultRowHeight="14.5"/>
  <sheetData>
    <row r="1" spans="1:7">
      <c r="A1" t="s">
        <v>228</v>
      </c>
      <c r="B1" t="s">
        <v>78</v>
      </c>
      <c r="E1" t="s">
        <v>229</v>
      </c>
      <c r="F1" t="s">
        <v>83</v>
      </c>
      <c r="G1" t="s">
        <v>84</v>
      </c>
    </row>
    <row r="2" spans="1:7" ht="29">
      <c r="A2">
        <v>1</v>
      </c>
      <c r="B2" s="26" t="s">
        <v>99</v>
      </c>
      <c r="C2" s="26">
        <v>1351</v>
      </c>
      <c r="D2" s="26" t="s">
        <v>10</v>
      </c>
      <c r="E2" s="26">
        <v>660</v>
      </c>
      <c r="F2" s="26">
        <v>242.4</v>
      </c>
      <c r="G2" s="26">
        <v>261.10000000000002</v>
      </c>
    </row>
    <row r="3" spans="1:7" ht="29">
      <c r="A3">
        <v>2</v>
      </c>
      <c r="B3" s="26" t="s">
        <v>206</v>
      </c>
      <c r="C3" s="26">
        <v>5080</v>
      </c>
      <c r="D3" s="26" t="s">
        <v>12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155</v>
      </c>
      <c r="C4" s="26">
        <v>4392</v>
      </c>
      <c r="D4" s="26" t="s">
        <v>26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207</v>
      </c>
      <c r="C5" s="26">
        <v>5430</v>
      </c>
      <c r="D5" s="26" t="s">
        <v>12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208</v>
      </c>
      <c r="C6" s="26">
        <v>5435</v>
      </c>
      <c r="D6" s="26" t="s">
        <v>12</v>
      </c>
      <c r="E6" s="26">
        <v>0</v>
      </c>
      <c r="F6" s="26">
        <v>0</v>
      </c>
      <c r="G6" s="26">
        <v>0</v>
      </c>
    </row>
    <row r="7" spans="1:7" ht="29">
      <c r="A7">
        <v>6</v>
      </c>
      <c r="B7" s="26" t="s">
        <v>95</v>
      </c>
      <c r="C7" s="26">
        <v>1345</v>
      </c>
      <c r="D7" s="26" t="s">
        <v>10</v>
      </c>
      <c r="E7" s="26">
        <v>0</v>
      </c>
      <c r="F7" s="26">
        <v>0</v>
      </c>
      <c r="G7" s="26">
        <v>0</v>
      </c>
    </row>
    <row r="8" spans="1:7" ht="29">
      <c r="A8">
        <v>7</v>
      </c>
      <c r="B8" s="26" t="s">
        <v>87</v>
      </c>
      <c r="C8" s="26">
        <v>1003</v>
      </c>
      <c r="D8" s="26" t="s">
        <v>10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88</v>
      </c>
      <c r="C9" s="26">
        <v>1008</v>
      </c>
      <c r="D9" s="26" t="s">
        <v>10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89</v>
      </c>
      <c r="C10" s="26">
        <v>1004</v>
      </c>
      <c r="D10" s="26" t="s">
        <v>10</v>
      </c>
      <c r="E10" s="26">
        <v>840</v>
      </c>
      <c r="F10" s="26">
        <v>104.8</v>
      </c>
      <c r="G10" s="26">
        <v>269.60000000000002</v>
      </c>
    </row>
    <row r="11" spans="1:7">
      <c r="A11">
        <v>10</v>
      </c>
      <c r="B11" s="26" t="s">
        <v>90</v>
      </c>
      <c r="C11" s="26">
        <v>1006</v>
      </c>
      <c r="D11" s="26" t="s">
        <v>10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94</v>
      </c>
      <c r="C12" s="26">
        <v>1005</v>
      </c>
      <c r="D12" s="26" t="s">
        <v>10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85</v>
      </c>
      <c r="C13" s="26">
        <v>1009</v>
      </c>
      <c r="D13" s="26" t="s">
        <v>10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92</v>
      </c>
      <c r="C14" s="26">
        <v>1012</v>
      </c>
      <c r="D14" s="26" t="s">
        <v>10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93</v>
      </c>
      <c r="C15" s="26">
        <v>1011</v>
      </c>
      <c r="D15" s="26" t="s">
        <v>10</v>
      </c>
      <c r="E15" s="26">
        <v>1000</v>
      </c>
      <c r="F15" s="26">
        <v>232.6</v>
      </c>
      <c r="G15" s="26">
        <v>225.8</v>
      </c>
    </row>
    <row r="16" spans="1:7" ht="29">
      <c r="A16">
        <v>15</v>
      </c>
      <c r="B16" s="26" t="s">
        <v>91</v>
      </c>
      <c r="C16" s="26">
        <v>1015</v>
      </c>
      <c r="D16" s="26" t="s">
        <v>10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32</v>
      </c>
      <c r="C17" s="26">
        <v>1016</v>
      </c>
      <c r="D17" s="26" t="s">
        <v>10</v>
      </c>
      <c r="E17" s="26">
        <v>1320</v>
      </c>
      <c r="F17" s="26">
        <v>237.1</v>
      </c>
      <c r="G17" s="26">
        <v>205.3</v>
      </c>
    </row>
    <row r="18" spans="1:7" ht="29">
      <c r="A18">
        <v>17</v>
      </c>
      <c r="B18" s="26" t="s">
        <v>86</v>
      </c>
      <c r="C18" s="26">
        <v>1017</v>
      </c>
      <c r="D18" s="26" t="s">
        <v>10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96</v>
      </c>
      <c r="C19" s="26">
        <v>1327</v>
      </c>
      <c r="D19" s="26" t="s">
        <v>10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97</v>
      </c>
      <c r="C20" s="26">
        <v>1328</v>
      </c>
      <c r="D20" s="26" t="s">
        <v>10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98</v>
      </c>
      <c r="C21" s="26">
        <v>1329</v>
      </c>
      <c r="D21" s="26" t="s">
        <v>10</v>
      </c>
      <c r="E21" s="26">
        <v>0</v>
      </c>
      <c r="F21" s="26">
        <v>0</v>
      </c>
      <c r="G21" s="26">
        <v>0</v>
      </c>
    </row>
    <row r="22" spans="1:7" ht="29">
      <c r="A22">
        <v>21</v>
      </c>
      <c r="B22" s="26" t="s">
        <v>149</v>
      </c>
      <c r="C22" s="26">
        <v>4008</v>
      </c>
      <c r="D22" s="26" t="s">
        <v>26</v>
      </c>
      <c r="E22" s="26">
        <v>2100</v>
      </c>
      <c r="F22" s="26">
        <v>72.8</v>
      </c>
      <c r="G22" s="26">
        <v>296.10000000000002</v>
      </c>
    </row>
    <row r="23" spans="1:7" ht="29">
      <c r="A23">
        <v>22</v>
      </c>
      <c r="B23" s="26" t="s">
        <v>150</v>
      </c>
      <c r="C23" s="26">
        <v>4009</v>
      </c>
      <c r="D23" s="26" t="s">
        <v>26</v>
      </c>
      <c r="E23" s="26">
        <v>500</v>
      </c>
      <c r="F23" s="26">
        <v>81.3</v>
      </c>
      <c r="G23" s="26">
        <v>290.7</v>
      </c>
    </row>
    <row r="24" spans="1:7" ht="29">
      <c r="A24">
        <v>23</v>
      </c>
      <c r="B24" s="26" t="s">
        <v>153</v>
      </c>
      <c r="C24" s="26">
        <v>4014</v>
      </c>
      <c r="D24" s="26" t="s">
        <v>26</v>
      </c>
      <c r="E24" s="26">
        <v>2000</v>
      </c>
      <c r="F24" s="26">
        <v>71.400000000000006</v>
      </c>
      <c r="G24" s="26">
        <v>155.69999999999999</v>
      </c>
    </row>
    <row r="25" spans="1:7" ht="29">
      <c r="A25">
        <v>24</v>
      </c>
      <c r="B25" s="26" t="s">
        <v>152</v>
      </c>
      <c r="C25" s="26">
        <v>4011</v>
      </c>
      <c r="D25" s="26" t="s">
        <v>26</v>
      </c>
      <c r="E25" s="26">
        <v>1000</v>
      </c>
      <c r="F25" s="26">
        <v>146.69999999999999</v>
      </c>
      <c r="G25" s="26">
        <v>284.8</v>
      </c>
    </row>
    <row r="26" spans="1:7" ht="29">
      <c r="A26">
        <v>25</v>
      </c>
      <c r="B26" s="26" t="s">
        <v>151</v>
      </c>
      <c r="C26" s="26">
        <v>4010</v>
      </c>
      <c r="D26" s="26" t="s">
        <v>26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147</v>
      </c>
      <c r="C27" s="26">
        <v>4012</v>
      </c>
      <c r="D27" s="26" t="s">
        <v>26</v>
      </c>
      <c r="E27" s="26">
        <v>1500</v>
      </c>
      <c r="F27" s="26">
        <v>177.5</v>
      </c>
      <c r="G27" s="26">
        <v>363</v>
      </c>
    </row>
    <row r="28" spans="1:7" ht="29">
      <c r="A28">
        <v>27</v>
      </c>
      <c r="B28" s="26" t="s">
        <v>143</v>
      </c>
      <c r="C28" s="26">
        <v>4005</v>
      </c>
      <c r="D28" s="26" t="s">
        <v>26</v>
      </c>
      <c r="E28" s="26">
        <v>630</v>
      </c>
      <c r="F28" s="26">
        <v>71</v>
      </c>
      <c r="G28" s="26">
        <v>265.10000000000002</v>
      </c>
    </row>
    <row r="29" spans="1:7" ht="29">
      <c r="A29">
        <v>28</v>
      </c>
      <c r="B29" s="26" t="s">
        <v>145</v>
      </c>
      <c r="C29" s="26">
        <v>4006</v>
      </c>
      <c r="D29" s="26" t="s">
        <v>26</v>
      </c>
      <c r="E29" s="26">
        <v>840</v>
      </c>
      <c r="F29" s="26">
        <v>73.599999999999994</v>
      </c>
      <c r="G29" s="26">
        <v>265.10000000000002</v>
      </c>
    </row>
    <row r="30" spans="1:7" ht="29">
      <c r="A30">
        <v>29</v>
      </c>
      <c r="B30" s="26" t="s">
        <v>144</v>
      </c>
      <c r="C30" s="26">
        <v>4015</v>
      </c>
      <c r="D30" s="26" t="s">
        <v>26</v>
      </c>
      <c r="E30" s="26">
        <v>420</v>
      </c>
      <c r="F30" s="26">
        <v>96.5</v>
      </c>
      <c r="G30" s="26">
        <v>243.9</v>
      </c>
    </row>
    <row r="31" spans="1:7" ht="29">
      <c r="A31">
        <v>30</v>
      </c>
      <c r="B31" s="26" t="s">
        <v>146</v>
      </c>
      <c r="C31" s="26">
        <v>4013</v>
      </c>
      <c r="D31" s="26" t="s">
        <v>26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148</v>
      </c>
      <c r="C32" s="26">
        <v>4007</v>
      </c>
      <c r="D32" s="26" t="s">
        <v>26</v>
      </c>
      <c r="E32" s="26">
        <v>1000</v>
      </c>
      <c r="F32" s="26">
        <v>155.30000000000001</v>
      </c>
      <c r="G32" s="26">
        <v>360</v>
      </c>
    </row>
    <row r="33" spans="1:7" ht="29">
      <c r="A33">
        <v>32</v>
      </c>
      <c r="B33" s="26" t="s">
        <v>141</v>
      </c>
      <c r="C33" s="26">
        <v>4031</v>
      </c>
      <c r="D33" s="26" t="s">
        <v>26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142</v>
      </c>
      <c r="C34" s="26">
        <v>4032</v>
      </c>
      <c r="D34" s="26" t="s">
        <v>26</v>
      </c>
      <c r="E34" s="26">
        <v>1000</v>
      </c>
      <c r="F34" s="26">
        <v>180.4</v>
      </c>
      <c r="G34" s="26">
        <v>220</v>
      </c>
    </row>
    <row r="35" spans="1:7" ht="29">
      <c r="A35">
        <v>34</v>
      </c>
      <c r="B35" s="26" t="s">
        <v>156</v>
      </c>
      <c r="C35" s="26">
        <v>4342</v>
      </c>
      <c r="D35" s="26" t="s">
        <v>26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157</v>
      </c>
      <c r="C36" s="26">
        <v>4343</v>
      </c>
      <c r="D36" s="26" t="s">
        <v>26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158</v>
      </c>
      <c r="C37" s="26">
        <v>4344</v>
      </c>
      <c r="D37" s="26" t="s">
        <v>26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159</v>
      </c>
      <c r="C38" s="26">
        <v>4345</v>
      </c>
      <c r="D38" s="26" t="s">
        <v>26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160</v>
      </c>
      <c r="C39" s="26">
        <v>4346</v>
      </c>
      <c r="D39" s="26" t="s">
        <v>26</v>
      </c>
      <c r="E39" s="26">
        <v>0</v>
      </c>
      <c r="F39" s="26">
        <v>0</v>
      </c>
      <c r="G39" s="26">
        <v>0</v>
      </c>
    </row>
    <row r="40" spans="1:7" ht="29">
      <c r="A40">
        <v>39</v>
      </c>
      <c r="B40" s="26" t="s">
        <v>161</v>
      </c>
      <c r="C40" s="26">
        <v>4347</v>
      </c>
      <c r="D40" s="26" t="s">
        <v>26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162</v>
      </c>
      <c r="C41" s="26">
        <v>4348</v>
      </c>
      <c r="D41" s="26" t="s">
        <v>26</v>
      </c>
      <c r="E41" s="26">
        <v>0</v>
      </c>
      <c r="F41" s="26">
        <v>0</v>
      </c>
      <c r="G41" s="26">
        <v>0</v>
      </c>
    </row>
    <row r="42" spans="1:7" ht="29">
      <c r="A42">
        <v>41</v>
      </c>
      <c r="B42" s="26" t="s">
        <v>163</v>
      </c>
      <c r="C42" s="26">
        <v>4349</v>
      </c>
      <c r="D42" s="26" t="s">
        <v>26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100</v>
      </c>
      <c r="C43" s="26">
        <v>22011</v>
      </c>
      <c r="D43" s="26" t="s">
        <v>101</v>
      </c>
      <c r="E43" s="26">
        <v>291</v>
      </c>
      <c r="F43" s="26">
        <v>192.1</v>
      </c>
      <c r="G43" s="26">
        <v>223.2</v>
      </c>
    </row>
    <row r="44" spans="1:7">
      <c r="A44">
        <v>43</v>
      </c>
      <c r="B44" s="26" t="s">
        <v>102</v>
      </c>
      <c r="C44" s="26">
        <v>22021</v>
      </c>
      <c r="D44" s="26" t="s">
        <v>101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103</v>
      </c>
      <c r="C45" s="26">
        <v>2011</v>
      </c>
      <c r="D45" s="26" t="s">
        <v>101</v>
      </c>
      <c r="E45" s="26">
        <v>750</v>
      </c>
      <c r="F45" s="26">
        <v>240.63</v>
      </c>
      <c r="G45" s="26">
        <v>324.60000000000002</v>
      </c>
    </row>
    <row r="46" spans="1:7" ht="29">
      <c r="A46">
        <v>45</v>
      </c>
      <c r="B46" s="26" t="s">
        <v>104</v>
      </c>
      <c r="C46" s="26">
        <v>20001</v>
      </c>
      <c r="D46" s="26" t="s">
        <v>101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185</v>
      </c>
      <c r="C47" s="26">
        <v>5008</v>
      </c>
      <c r="D47" s="26" t="s">
        <v>12</v>
      </c>
      <c r="E47" s="26">
        <v>2100</v>
      </c>
      <c r="F47" s="26">
        <v>68.59</v>
      </c>
      <c r="G47" s="26">
        <v>134.4</v>
      </c>
    </row>
    <row r="48" spans="1:7">
      <c r="A48">
        <v>47</v>
      </c>
      <c r="B48" s="26" t="s">
        <v>186</v>
      </c>
      <c r="C48" s="26">
        <v>5009</v>
      </c>
      <c r="D48" s="26" t="s">
        <v>12</v>
      </c>
      <c r="E48" s="26">
        <v>500</v>
      </c>
      <c r="F48" s="26">
        <v>138.4</v>
      </c>
      <c r="G48" s="26">
        <v>134.80000000000001</v>
      </c>
    </row>
    <row r="49" spans="1:7" ht="29">
      <c r="A49">
        <v>48</v>
      </c>
      <c r="B49" s="26" t="s">
        <v>201</v>
      </c>
      <c r="C49" s="26">
        <v>5017</v>
      </c>
      <c r="D49" s="26" t="s">
        <v>12</v>
      </c>
      <c r="E49" s="26">
        <v>1260</v>
      </c>
      <c r="F49" s="26">
        <v>87.34</v>
      </c>
      <c r="G49" s="26">
        <v>158.30000000000001</v>
      </c>
    </row>
    <row r="50" spans="1:7" ht="29">
      <c r="A50">
        <v>49</v>
      </c>
      <c r="B50" s="26" t="s">
        <v>202</v>
      </c>
      <c r="C50" s="26">
        <v>5018</v>
      </c>
      <c r="D50" s="26" t="s">
        <v>12</v>
      </c>
      <c r="E50" s="26">
        <v>1000</v>
      </c>
      <c r="F50" s="26">
        <v>70.06</v>
      </c>
      <c r="G50" s="26">
        <v>152.4</v>
      </c>
    </row>
    <row r="51" spans="1:7" ht="29">
      <c r="A51">
        <v>50</v>
      </c>
      <c r="B51" s="26" t="s">
        <v>203</v>
      </c>
      <c r="C51" s="26">
        <v>5019</v>
      </c>
      <c r="D51" s="26" t="s">
        <v>12</v>
      </c>
      <c r="E51" s="26">
        <v>1000</v>
      </c>
      <c r="F51" s="26">
        <v>104.56</v>
      </c>
      <c r="G51" s="26">
        <v>151.1</v>
      </c>
    </row>
    <row r="52" spans="1:7" ht="29">
      <c r="A52">
        <v>51</v>
      </c>
      <c r="B52" s="26" t="s">
        <v>204</v>
      </c>
      <c r="C52" s="26">
        <v>5020</v>
      </c>
      <c r="D52" s="26" t="s">
        <v>12</v>
      </c>
      <c r="E52" s="26">
        <v>1000</v>
      </c>
      <c r="F52" s="26">
        <v>156.51</v>
      </c>
      <c r="G52" s="26">
        <v>149.1</v>
      </c>
    </row>
    <row r="53" spans="1:7" ht="29">
      <c r="A53">
        <v>52</v>
      </c>
      <c r="B53" s="26" t="s">
        <v>205</v>
      </c>
      <c r="C53" s="26">
        <v>5021</v>
      </c>
      <c r="D53" s="26" t="s">
        <v>12</v>
      </c>
      <c r="E53" s="26">
        <v>500</v>
      </c>
      <c r="F53" s="26">
        <v>167.17</v>
      </c>
      <c r="G53" s="26">
        <v>153.6</v>
      </c>
    </row>
    <row r="54" spans="1:7" ht="29">
      <c r="A54">
        <v>53</v>
      </c>
      <c r="B54" s="26" t="s">
        <v>177</v>
      </c>
      <c r="C54" s="26">
        <v>52071</v>
      </c>
      <c r="D54" s="26" t="s">
        <v>12</v>
      </c>
      <c r="E54" s="26">
        <v>656.2</v>
      </c>
      <c r="F54" s="26">
        <v>83.94</v>
      </c>
      <c r="G54" s="26">
        <v>151.9</v>
      </c>
    </row>
    <row r="55" spans="1:7" ht="29">
      <c r="A55">
        <v>54</v>
      </c>
      <c r="B55" s="26" t="s">
        <v>181</v>
      </c>
      <c r="C55" s="26">
        <v>52072</v>
      </c>
      <c r="D55" s="26" t="s">
        <v>12</v>
      </c>
      <c r="E55" s="26">
        <v>656.2</v>
      </c>
      <c r="F55" s="26">
        <v>83.94</v>
      </c>
      <c r="G55" s="26">
        <v>159.69999999999999</v>
      </c>
    </row>
    <row r="56" spans="1:7" ht="29">
      <c r="A56">
        <v>55</v>
      </c>
      <c r="B56" s="26" t="s">
        <v>183</v>
      </c>
      <c r="C56" s="26">
        <v>52073</v>
      </c>
      <c r="D56" s="26" t="s">
        <v>12</v>
      </c>
      <c r="E56" s="26">
        <v>656.2</v>
      </c>
      <c r="F56" s="26">
        <v>83.94</v>
      </c>
      <c r="G56" s="26">
        <v>933.5</v>
      </c>
    </row>
    <row r="57" spans="1:7" ht="29">
      <c r="A57">
        <v>56</v>
      </c>
      <c r="B57" s="26" t="s">
        <v>179</v>
      </c>
      <c r="C57" s="26">
        <v>52074</v>
      </c>
      <c r="D57" s="26" t="s">
        <v>12</v>
      </c>
      <c r="E57" s="26">
        <v>656.2</v>
      </c>
      <c r="F57" s="26">
        <v>83.94</v>
      </c>
      <c r="G57" s="26">
        <v>1719.9</v>
      </c>
    </row>
    <row r="58" spans="1:7" ht="29">
      <c r="A58">
        <v>57</v>
      </c>
      <c r="B58" s="26" t="s">
        <v>175</v>
      </c>
      <c r="C58" s="26">
        <v>52075</v>
      </c>
      <c r="D58" s="26" t="s">
        <v>12</v>
      </c>
      <c r="E58" s="26">
        <v>656.2</v>
      </c>
      <c r="F58" s="26">
        <v>83.94</v>
      </c>
      <c r="G58" s="26">
        <v>2306.9</v>
      </c>
    </row>
    <row r="59" spans="1:7" ht="29">
      <c r="A59">
        <v>58</v>
      </c>
      <c r="B59" s="26" t="s">
        <v>169</v>
      </c>
      <c r="C59" s="26">
        <v>52061</v>
      </c>
      <c r="D59" s="26" t="s">
        <v>12</v>
      </c>
      <c r="E59" s="26">
        <v>657.39</v>
      </c>
      <c r="F59" s="26">
        <v>105.91</v>
      </c>
      <c r="G59" s="26">
        <v>159.5</v>
      </c>
    </row>
    <row r="60" spans="1:7" ht="29">
      <c r="A60">
        <v>59</v>
      </c>
      <c r="B60" s="26" t="s">
        <v>171</v>
      </c>
      <c r="C60" s="26">
        <v>52062</v>
      </c>
      <c r="D60" s="26" t="s">
        <v>12</v>
      </c>
      <c r="E60" s="26">
        <v>657.39</v>
      </c>
      <c r="F60" s="26">
        <v>105.91</v>
      </c>
      <c r="G60" s="26">
        <v>161.9</v>
      </c>
    </row>
    <row r="61" spans="1:7" ht="29">
      <c r="A61">
        <v>60</v>
      </c>
      <c r="B61" s="26" t="s">
        <v>173</v>
      </c>
      <c r="C61" s="26">
        <v>52063</v>
      </c>
      <c r="D61" s="26" t="s">
        <v>12</v>
      </c>
      <c r="E61" s="26">
        <v>657.39</v>
      </c>
      <c r="F61" s="26">
        <v>105.91</v>
      </c>
      <c r="G61" s="26">
        <v>918.5</v>
      </c>
    </row>
    <row r="62" spans="1:7" ht="29">
      <c r="A62">
        <v>61</v>
      </c>
      <c r="B62" s="26" t="s">
        <v>167</v>
      </c>
      <c r="C62" s="26">
        <v>52065</v>
      </c>
      <c r="D62" s="26" t="s">
        <v>12</v>
      </c>
      <c r="E62" s="26">
        <v>657.39</v>
      </c>
      <c r="F62" s="26">
        <v>105.91</v>
      </c>
      <c r="G62" s="26">
        <v>2027</v>
      </c>
    </row>
    <row r="63" spans="1:7" ht="29">
      <c r="A63">
        <v>62</v>
      </c>
      <c r="B63" s="26" t="s">
        <v>198</v>
      </c>
      <c r="C63" s="26">
        <v>5014</v>
      </c>
      <c r="D63" s="26" t="s">
        <v>12</v>
      </c>
      <c r="E63" s="26">
        <v>1980</v>
      </c>
      <c r="F63" s="26">
        <v>130.38999999999999</v>
      </c>
      <c r="G63" s="26">
        <v>132.69999999999999</v>
      </c>
    </row>
    <row r="64" spans="1:7" ht="29">
      <c r="A64">
        <v>63</v>
      </c>
      <c r="B64" s="26" t="s">
        <v>199</v>
      </c>
      <c r="C64" s="26">
        <v>5015</v>
      </c>
      <c r="D64" s="26" t="s">
        <v>12</v>
      </c>
      <c r="E64" s="26">
        <v>1000</v>
      </c>
      <c r="F64" s="26">
        <v>123.82</v>
      </c>
      <c r="G64" s="26">
        <v>142.69999999999999</v>
      </c>
    </row>
    <row r="65" spans="1:7" ht="29">
      <c r="A65">
        <v>64</v>
      </c>
      <c r="B65" s="26" t="s">
        <v>187</v>
      </c>
      <c r="C65" s="26">
        <v>5011</v>
      </c>
      <c r="D65" s="26" t="s">
        <v>12</v>
      </c>
      <c r="E65" s="26">
        <v>1000</v>
      </c>
      <c r="F65" s="26">
        <v>187.8</v>
      </c>
      <c r="G65" s="26">
        <v>397</v>
      </c>
    </row>
    <row r="66" spans="1:7" ht="29">
      <c r="A66">
        <v>65</v>
      </c>
      <c r="B66" s="26" t="s">
        <v>188</v>
      </c>
      <c r="C66" s="26">
        <v>5029</v>
      </c>
      <c r="D66" s="26" t="s">
        <v>12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190</v>
      </c>
      <c r="C67" s="26">
        <v>5023</v>
      </c>
      <c r="D67" s="26" t="s">
        <v>12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191</v>
      </c>
      <c r="C68" s="26">
        <v>52086</v>
      </c>
      <c r="D68" s="26" t="s">
        <v>12</v>
      </c>
      <c r="E68" s="26">
        <v>1967.08</v>
      </c>
      <c r="F68" s="26">
        <v>89</v>
      </c>
      <c r="G68" s="26">
        <v>420</v>
      </c>
    </row>
    <row r="69" spans="1:7" ht="29">
      <c r="A69">
        <v>68</v>
      </c>
      <c r="B69" s="26" t="s">
        <v>193</v>
      </c>
      <c r="C69" s="26">
        <v>52087</v>
      </c>
      <c r="D69" s="26" t="s">
        <v>12</v>
      </c>
      <c r="E69" s="26">
        <v>1967.08</v>
      </c>
      <c r="F69" s="26">
        <v>89</v>
      </c>
      <c r="G69" s="26">
        <v>490</v>
      </c>
    </row>
    <row r="70" spans="1:7" ht="29">
      <c r="A70">
        <v>69</v>
      </c>
      <c r="B70" s="26" t="s">
        <v>195</v>
      </c>
      <c r="C70" s="26">
        <v>52088</v>
      </c>
      <c r="D70" s="26" t="s">
        <v>12</v>
      </c>
      <c r="E70" s="26">
        <v>1967.08</v>
      </c>
      <c r="F70" s="26">
        <v>89</v>
      </c>
      <c r="G70" s="26">
        <v>490</v>
      </c>
    </row>
    <row r="71" spans="1:7" ht="29">
      <c r="A71">
        <v>70</v>
      </c>
      <c r="B71" s="26" t="s">
        <v>166</v>
      </c>
      <c r="C71" s="26">
        <v>5036</v>
      </c>
      <c r="D71" s="26" t="s">
        <v>12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43</v>
      </c>
      <c r="C72" s="26">
        <v>5038</v>
      </c>
      <c r="D72" s="26" t="s">
        <v>12</v>
      </c>
      <c r="E72" s="26">
        <v>1600</v>
      </c>
      <c r="F72" s="26">
        <v>167.36</v>
      </c>
      <c r="G72" s="26">
        <v>193.1</v>
      </c>
    </row>
    <row r="73" spans="1:7" ht="29">
      <c r="A73">
        <v>72</v>
      </c>
      <c r="B73" s="26" t="s">
        <v>189</v>
      </c>
      <c r="C73" s="26">
        <v>5039</v>
      </c>
      <c r="D73" s="26" t="s">
        <v>12</v>
      </c>
      <c r="E73" s="26">
        <v>1320</v>
      </c>
      <c r="F73" s="26">
        <v>181.27</v>
      </c>
      <c r="G73" s="26">
        <v>288.10000000000002</v>
      </c>
    </row>
    <row r="74" spans="1:7" ht="43.5">
      <c r="A74">
        <v>73</v>
      </c>
      <c r="B74" s="26" t="s">
        <v>164</v>
      </c>
      <c r="C74" s="26">
        <v>5012</v>
      </c>
      <c r="D74" s="26" t="s">
        <v>12</v>
      </c>
      <c r="E74" s="26">
        <v>4150</v>
      </c>
      <c r="F74" s="26">
        <v>0</v>
      </c>
      <c r="G74" s="26">
        <v>0</v>
      </c>
    </row>
    <row r="75" spans="1:7" ht="29">
      <c r="A75">
        <v>74</v>
      </c>
      <c r="B75" s="26" t="s">
        <v>197</v>
      </c>
      <c r="C75" s="26">
        <v>5013</v>
      </c>
      <c r="D75" s="26" t="s">
        <v>12</v>
      </c>
      <c r="E75" s="26">
        <v>3960</v>
      </c>
      <c r="F75" s="26">
        <v>16.8</v>
      </c>
      <c r="G75" s="26">
        <v>135.30000000000001</v>
      </c>
    </row>
    <row r="76" spans="1:7" ht="29">
      <c r="A76">
        <v>75</v>
      </c>
      <c r="B76" s="26" t="s">
        <v>209</v>
      </c>
      <c r="C76" s="26">
        <v>5425</v>
      </c>
      <c r="D76" s="26" t="s">
        <v>12</v>
      </c>
      <c r="E76" s="26">
        <v>0</v>
      </c>
      <c r="F76" s="26">
        <v>0</v>
      </c>
      <c r="G76" s="26">
        <v>0</v>
      </c>
    </row>
    <row r="77" spans="1:7" ht="29">
      <c r="A77">
        <v>76</v>
      </c>
      <c r="B77" s="26" t="s">
        <v>200</v>
      </c>
      <c r="C77" s="26">
        <v>5031</v>
      </c>
      <c r="D77" s="26" t="s">
        <v>12</v>
      </c>
      <c r="E77" s="26">
        <v>1320</v>
      </c>
      <c r="F77" s="26">
        <v>172.05</v>
      </c>
      <c r="G77" s="26">
        <v>355.9</v>
      </c>
    </row>
    <row r="78" spans="1:7" ht="43.5">
      <c r="A78">
        <v>77</v>
      </c>
      <c r="B78" s="26" t="s">
        <v>210</v>
      </c>
      <c r="C78" s="26">
        <v>5394</v>
      </c>
      <c r="D78" s="26" t="s">
        <v>12</v>
      </c>
      <c r="E78" s="26">
        <v>0</v>
      </c>
      <c r="F78" s="26">
        <v>0</v>
      </c>
      <c r="G78" s="26">
        <v>0</v>
      </c>
    </row>
    <row r="79" spans="1:7" ht="43.5">
      <c r="A79">
        <v>78</v>
      </c>
      <c r="B79" s="26" t="s">
        <v>211</v>
      </c>
      <c r="C79" s="26">
        <v>5395</v>
      </c>
      <c r="D79" s="26" t="s">
        <v>12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212</v>
      </c>
      <c r="C80" s="26">
        <v>5396</v>
      </c>
      <c r="D80" s="26" t="s">
        <v>12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213</v>
      </c>
      <c r="C81" s="26">
        <v>5397</v>
      </c>
      <c r="D81" s="26" t="s">
        <v>12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214</v>
      </c>
      <c r="C82" s="26">
        <v>5398</v>
      </c>
      <c r="D82" s="26" t="s">
        <v>12</v>
      </c>
      <c r="E82" s="26">
        <v>0</v>
      </c>
      <c r="F82" s="26">
        <v>0</v>
      </c>
      <c r="G82" s="26">
        <v>0</v>
      </c>
    </row>
    <row r="83" spans="1:7" ht="29">
      <c r="A83">
        <v>82</v>
      </c>
      <c r="B83" s="26" t="s">
        <v>215</v>
      </c>
      <c r="C83" s="26">
        <v>5399</v>
      </c>
      <c r="D83" s="26" t="s">
        <v>12</v>
      </c>
      <c r="E83" s="26">
        <v>0</v>
      </c>
      <c r="F83" s="26">
        <v>0</v>
      </c>
      <c r="G83" s="26">
        <v>0</v>
      </c>
    </row>
    <row r="84" spans="1:7" ht="43.5">
      <c r="A84">
        <v>83</v>
      </c>
      <c r="B84" s="26" t="s">
        <v>216</v>
      </c>
      <c r="C84" s="26">
        <v>5400</v>
      </c>
      <c r="D84" s="26" t="s">
        <v>12</v>
      </c>
      <c r="E84" s="26">
        <v>0</v>
      </c>
      <c r="F84" s="26">
        <v>0</v>
      </c>
      <c r="G84" s="26">
        <v>0</v>
      </c>
    </row>
    <row r="85" spans="1:7" ht="29">
      <c r="A85">
        <v>84</v>
      </c>
      <c r="B85" s="26" t="s">
        <v>217</v>
      </c>
      <c r="C85" s="26">
        <v>5401</v>
      </c>
      <c r="D85" s="26" t="s">
        <v>12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218</v>
      </c>
      <c r="C86" s="26">
        <v>5402</v>
      </c>
      <c r="D86" s="26" t="s">
        <v>12</v>
      </c>
      <c r="E86" s="26">
        <v>0</v>
      </c>
      <c r="F86" s="26">
        <v>0</v>
      </c>
      <c r="G86" s="26">
        <v>0</v>
      </c>
    </row>
    <row r="87" spans="1:7" ht="29">
      <c r="A87">
        <v>86</v>
      </c>
      <c r="B87" s="26" t="s">
        <v>219</v>
      </c>
      <c r="C87" s="26">
        <v>5403</v>
      </c>
      <c r="D87" s="26" t="s">
        <v>12</v>
      </c>
      <c r="E87" s="26">
        <v>0</v>
      </c>
      <c r="F87" s="26">
        <v>0</v>
      </c>
      <c r="G87" s="26">
        <v>0</v>
      </c>
    </row>
    <row r="88" spans="1:7" ht="29">
      <c r="A88">
        <v>87</v>
      </c>
      <c r="B88" s="26" t="s">
        <v>220</v>
      </c>
      <c r="C88" s="26">
        <v>5404</v>
      </c>
      <c r="D88" s="26" t="s">
        <v>12</v>
      </c>
      <c r="E88" s="26">
        <v>0</v>
      </c>
      <c r="F88" s="26">
        <v>0</v>
      </c>
      <c r="G88" s="26">
        <v>0</v>
      </c>
    </row>
    <row r="89" spans="1:7" ht="29">
      <c r="A89">
        <v>88</v>
      </c>
      <c r="B89" s="26" t="s">
        <v>221</v>
      </c>
      <c r="C89" s="26">
        <v>5405</v>
      </c>
      <c r="D89" s="26" t="s">
        <v>12</v>
      </c>
      <c r="E89" s="26">
        <v>0</v>
      </c>
      <c r="F89" s="26">
        <v>0</v>
      </c>
      <c r="G89" s="26">
        <v>0</v>
      </c>
    </row>
    <row r="90" spans="1:7" ht="29">
      <c r="A90">
        <v>89</v>
      </c>
      <c r="B90" s="26" t="s">
        <v>222</v>
      </c>
      <c r="C90" s="26">
        <v>5406</v>
      </c>
      <c r="D90" s="26" t="s">
        <v>12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223</v>
      </c>
      <c r="C91" s="26">
        <v>5407</v>
      </c>
      <c r="D91" s="26" t="s">
        <v>12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224</v>
      </c>
      <c r="C92" s="26">
        <v>5408</v>
      </c>
      <c r="D92" s="26" t="s">
        <v>12</v>
      </c>
      <c r="E92" s="26">
        <v>0</v>
      </c>
      <c r="F92" s="26">
        <v>0</v>
      </c>
      <c r="G92" s="26">
        <v>0</v>
      </c>
    </row>
    <row r="93" spans="1:7" ht="29">
      <c r="A93">
        <v>92</v>
      </c>
      <c r="B93" s="26" t="s">
        <v>225</v>
      </c>
      <c r="C93" s="26">
        <v>5409</v>
      </c>
      <c r="D93" s="26" t="s">
        <v>12</v>
      </c>
      <c r="E93" s="26">
        <v>0</v>
      </c>
      <c r="F93" s="26">
        <v>0</v>
      </c>
      <c r="G93" s="26">
        <v>0</v>
      </c>
    </row>
    <row r="94" spans="1:7" ht="29">
      <c r="A94">
        <v>93</v>
      </c>
      <c r="B94" s="26" t="s">
        <v>226</v>
      </c>
      <c r="C94" s="26">
        <v>5410</v>
      </c>
      <c r="D94" s="26" t="s">
        <v>12</v>
      </c>
      <c r="E94" s="26">
        <v>0</v>
      </c>
      <c r="F94" s="26">
        <v>0</v>
      </c>
      <c r="G94" s="26">
        <v>0</v>
      </c>
    </row>
    <row r="95" spans="1:7" ht="29">
      <c r="A95">
        <v>94</v>
      </c>
      <c r="B95" s="26" t="s">
        <v>227</v>
      </c>
      <c r="C95" s="26">
        <v>5411</v>
      </c>
      <c r="D95" s="26" t="s">
        <v>12</v>
      </c>
      <c r="E95" s="26">
        <v>0</v>
      </c>
      <c r="F95" s="26">
        <v>0</v>
      </c>
      <c r="G95" s="26">
        <v>0</v>
      </c>
    </row>
    <row r="96" spans="1:7" ht="29">
      <c r="A96">
        <v>95</v>
      </c>
      <c r="B96" s="26" t="s">
        <v>107</v>
      </c>
      <c r="C96" s="26">
        <v>32031</v>
      </c>
      <c r="D96" s="26" t="s">
        <v>17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111</v>
      </c>
      <c r="C97" s="26">
        <v>32033</v>
      </c>
      <c r="D97" s="26" t="s">
        <v>17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109</v>
      </c>
      <c r="C98" s="26">
        <v>32034</v>
      </c>
      <c r="D98" s="26" t="s">
        <v>17</v>
      </c>
      <c r="E98" s="26">
        <v>419.33</v>
      </c>
      <c r="F98" s="26">
        <v>70.900000000000006</v>
      </c>
      <c r="G98" s="26">
        <v>1749.8</v>
      </c>
    </row>
    <row r="99" spans="1:7">
      <c r="A99">
        <v>98</v>
      </c>
      <c r="B99" s="26" t="s">
        <v>105</v>
      </c>
      <c r="C99" s="26">
        <v>32035</v>
      </c>
      <c r="D99" s="26" t="s">
        <v>17</v>
      </c>
      <c r="E99" s="26">
        <v>419.33</v>
      </c>
      <c r="F99" s="26">
        <v>70.900000000000006</v>
      </c>
      <c r="G99" s="26">
        <v>2250</v>
      </c>
    </row>
    <row r="100" spans="1:7" ht="29">
      <c r="A100">
        <v>99</v>
      </c>
      <c r="B100" s="26" t="s">
        <v>115</v>
      </c>
      <c r="C100" s="26">
        <v>32041</v>
      </c>
      <c r="D100" s="26" t="s">
        <v>17</v>
      </c>
      <c r="E100" s="26">
        <v>663.36</v>
      </c>
      <c r="F100" s="26">
        <v>63.5</v>
      </c>
      <c r="G100" s="26">
        <v>208.5</v>
      </c>
    </row>
    <row r="101" spans="1:7" ht="29">
      <c r="A101">
        <v>100</v>
      </c>
      <c r="B101" s="26" t="s">
        <v>119</v>
      </c>
      <c r="C101" s="26">
        <v>32043</v>
      </c>
      <c r="D101" s="26" t="s">
        <v>17</v>
      </c>
      <c r="E101" s="26">
        <v>663.36</v>
      </c>
      <c r="F101" s="26">
        <v>63.5</v>
      </c>
      <c r="G101" s="26">
        <v>1066.0999999999999</v>
      </c>
    </row>
    <row r="102" spans="1:7" ht="29">
      <c r="A102">
        <v>101</v>
      </c>
      <c r="B102" s="26" t="s">
        <v>117</v>
      </c>
      <c r="C102" s="26">
        <v>32044</v>
      </c>
      <c r="D102" s="26" t="s">
        <v>17</v>
      </c>
      <c r="E102" s="26">
        <v>663.36</v>
      </c>
      <c r="F102" s="26">
        <v>63.5</v>
      </c>
      <c r="G102" s="26">
        <v>1650.1</v>
      </c>
    </row>
    <row r="103" spans="1:7" ht="29">
      <c r="A103">
        <v>102</v>
      </c>
      <c r="B103" s="26" t="s">
        <v>113</v>
      </c>
      <c r="C103" s="26">
        <v>32045</v>
      </c>
      <c r="D103" s="26" t="s">
        <v>17</v>
      </c>
      <c r="E103" s="26">
        <v>663.36</v>
      </c>
      <c r="F103" s="26">
        <v>63.5</v>
      </c>
      <c r="G103" s="26">
        <v>2281.6</v>
      </c>
    </row>
    <row r="104" spans="1:7" ht="29">
      <c r="A104">
        <v>103</v>
      </c>
      <c r="B104" s="26" t="s">
        <v>123</v>
      </c>
      <c r="C104" s="26">
        <v>32051</v>
      </c>
      <c r="D104" s="26" t="s">
        <v>17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127</v>
      </c>
      <c r="C105" s="26">
        <v>32053</v>
      </c>
      <c r="D105" s="26" t="s">
        <v>17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125</v>
      </c>
      <c r="C106" s="26">
        <v>32054</v>
      </c>
      <c r="D106" s="26" t="s">
        <v>17</v>
      </c>
      <c r="E106" s="26">
        <v>829.78</v>
      </c>
      <c r="F106" s="26">
        <v>57.7</v>
      </c>
      <c r="G106" s="26">
        <v>1978.5</v>
      </c>
    </row>
    <row r="107" spans="1:7" ht="29">
      <c r="A107">
        <v>106</v>
      </c>
      <c r="B107" s="26" t="s">
        <v>121</v>
      </c>
      <c r="C107" s="26">
        <v>32055</v>
      </c>
      <c r="D107" s="26" t="s">
        <v>17</v>
      </c>
      <c r="E107" s="26">
        <v>829.78</v>
      </c>
      <c r="F107" s="26">
        <v>57.7</v>
      </c>
      <c r="G107" s="26">
        <v>2172.9</v>
      </c>
    </row>
    <row r="108" spans="1:7" ht="29">
      <c r="A108">
        <v>107</v>
      </c>
      <c r="B108" s="26" t="s">
        <v>129</v>
      </c>
      <c r="C108" s="26">
        <v>3007</v>
      </c>
      <c r="D108" s="26" t="s">
        <v>17</v>
      </c>
      <c r="E108" s="26">
        <v>840</v>
      </c>
      <c r="F108" s="26">
        <v>97.3</v>
      </c>
      <c r="G108" s="26">
        <v>352.4</v>
      </c>
    </row>
    <row r="109" spans="1:7" ht="29">
      <c r="A109">
        <v>108</v>
      </c>
      <c r="B109" s="26" t="s">
        <v>130</v>
      </c>
      <c r="C109" s="26">
        <v>3011</v>
      </c>
      <c r="D109" s="26" t="s">
        <v>17</v>
      </c>
      <c r="E109" s="26">
        <v>980</v>
      </c>
      <c r="F109" s="26">
        <v>143.69999999999999</v>
      </c>
      <c r="G109" s="26">
        <v>350.4</v>
      </c>
    </row>
    <row r="110" spans="1:7" ht="29">
      <c r="A110">
        <v>109</v>
      </c>
      <c r="B110" s="26" t="s">
        <v>131</v>
      </c>
      <c r="C110" s="26">
        <v>3012</v>
      </c>
      <c r="D110" s="26" t="s">
        <v>17</v>
      </c>
      <c r="E110" s="26">
        <v>1500</v>
      </c>
      <c r="F110" s="26">
        <v>161.5</v>
      </c>
      <c r="G110" s="26">
        <v>357.7</v>
      </c>
    </row>
    <row r="111" spans="1:7" ht="29">
      <c r="A111">
        <v>110</v>
      </c>
      <c r="B111" s="26" t="s">
        <v>132</v>
      </c>
      <c r="C111" s="26">
        <v>3016</v>
      </c>
      <c r="D111" s="26" t="s">
        <v>17</v>
      </c>
      <c r="E111" s="26">
        <v>1000</v>
      </c>
      <c r="F111" s="26">
        <v>84.4</v>
      </c>
      <c r="G111" s="26">
        <v>143.69999999999999</v>
      </c>
    </row>
    <row r="112" spans="1:7" ht="29">
      <c r="A112">
        <v>111</v>
      </c>
      <c r="B112" s="26" t="s">
        <v>133</v>
      </c>
      <c r="C112" s="26">
        <v>3017</v>
      </c>
      <c r="D112" s="26" t="s">
        <v>17</v>
      </c>
      <c r="E112" s="26">
        <v>1000</v>
      </c>
      <c r="F112" s="26">
        <v>70.400000000000006</v>
      </c>
      <c r="G112" s="26">
        <v>143.30000000000001</v>
      </c>
    </row>
    <row r="113" spans="1:7" ht="29">
      <c r="A113">
        <v>112</v>
      </c>
      <c r="B113" s="26" t="s">
        <v>134</v>
      </c>
      <c r="C113" s="26">
        <v>3018</v>
      </c>
      <c r="D113" s="26" t="s">
        <v>17</v>
      </c>
      <c r="E113" s="26">
        <v>1000</v>
      </c>
      <c r="F113" s="26">
        <v>144.30000000000001</v>
      </c>
      <c r="G113" s="26">
        <v>141.5</v>
      </c>
    </row>
    <row r="114" spans="1:7" ht="29">
      <c r="A114">
        <v>113</v>
      </c>
      <c r="B114" s="26" t="s">
        <v>135</v>
      </c>
      <c r="C114" s="26">
        <v>3020</v>
      </c>
      <c r="D114" s="26" t="s">
        <v>17</v>
      </c>
      <c r="E114" s="26">
        <v>2000</v>
      </c>
      <c r="F114" s="26">
        <v>65.5</v>
      </c>
      <c r="G114" s="26">
        <v>148</v>
      </c>
    </row>
    <row r="115" spans="1:7" ht="29">
      <c r="A115">
        <v>114</v>
      </c>
      <c r="B115" s="26" t="s">
        <v>136</v>
      </c>
      <c r="C115" s="26">
        <v>3055</v>
      </c>
      <c r="D115" s="26" t="s">
        <v>17</v>
      </c>
      <c r="E115" s="26">
        <v>1320</v>
      </c>
      <c r="F115" s="26">
        <v>148.80000000000001</v>
      </c>
      <c r="G115" s="26">
        <v>299</v>
      </c>
    </row>
    <row r="116" spans="1:7" ht="29">
      <c r="A116">
        <v>115</v>
      </c>
      <c r="B116" s="26" t="s">
        <v>137</v>
      </c>
      <c r="C116" s="26">
        <v>3022</v>
      </c>
      <c r="D116" s="26" t="s">
        <v>17</v>
      </c>
      <c r="E116" s="26">
        <v>420</v>
      </c>
      <c r="F116" s="26">
        <v>108.1</v>
      </c>
      <c r="G116" s="26">
        <v>343.7</v>
      </c>
    </row>
    <row r="117" spans="1:7" ht="29">
      <c r="A117">
        <v>116</v>
      </c>
      <c r="B117" s="26" t="s">
        <v>138</v>
      </c>
      <c r="C117" s="26">
        <v>3023</v>
      </c>
      <c r="D117" s="26" t="s">
        <v>17</v>
      </c>
      <c r="E117" s="26">
        <v>420</v>
      </c>
      <c r="F117" s="26">
        <v>100.9</v>
      </c>
      <c r="G117" s="26">
        <v>346.8</v>
      </c>
    </row>
    <row r="118" spans="1:7" ht="29">
      <c r="A118">
        <v>117</v>
      </c>
      <c r="B118" s="26" t="s">
        <v>139</v>
      </c>
      <c r="C118" s="26">
        <v>3024</v>
      </c>
      <c r="D118" s="26" t="s">
        <v>17</v>
      </c>
      <c r="E118" s="26">
        <v>210</v>
      </c>
      <c r="F118" s="26">
        <v>134.69999999999999</v>
      </c>
      <c r="G118" s="26">
        <v>343.7</v>
      </c>
    </row>
    <row r="119" spans="1:7" ht="29">
      <c r="A119">
        <v>118</v>
      </c>
      <c r="B119" s="26" t="s">
        <v>140</v>
      </c>
      <c r="C119" s="26">
        <v>3050</v>
      </c>
      <c r="D119" s="26" t="s">
        <v>17</v>
      </c>
      <c r="E119" s="26">
        <v>500</v>
      </c>
      <c r="F119" s="26">
        <v>155.9</v>
      </c>
      <c r="G119" s="26">
        <v>324</v>
      </c>
    </row>
  </sheetData>
  <autoFilter ref="A1:G119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08984375" defaultRowHeight="14.5"/>
  <cols>
    <col min="1" max="1" width="5.36328125" style="1" customWidth="1"/>
    <col min="2" max="2" width="40.6328125" customWidth="1"/>
    <col min="3" max="3" width="10.26953125" style="1" customWidth="1"/>
    <col min="4" max="4" width="13.7265625" style="1" customWidth="1"/>
    <col min="5" max="5" width="13.26953125" style="1" customWidth="1"/>
    <col min="6" max="6" width="19.26953125" style="1" customWidth="1"/>
  </cols>
  <sheetData>
    <row r="1" spans="1:8" ht="18.5">
      <c r="A1" s="135" t="s">
        <v>230</v>
      </c>
      <c r="B1" s="135"/>
      <c r="C1" s="135"/>
      <c r="D1" s="135"/>
      <c r="E1" s="135"/>
      <c r="F1" s="135"/>
    </row>
    <row r="2" spans="1:8" ht="46.5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231</v>
      </c>
    </row>
    <row r="3" spans="1:8">
      <c r="A3" s="6">
        <v>1</v>
      </c>
      <c r="B3" s="7" t="s">
        <v>9</v>
      </c>
      <c r="C3" s="6" t="s">
        <v>10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28</v>
      </c>
      <c r="C4" s="6" t="s">
        <v>12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20</v>
      </c>
      <c r="C5" s="6" t="s">
        <v>12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11</v>
      </c>
      <c r="C6" s="6" t="s">
        <v>12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23</v>
      </c>
      <c r="C7" s="6" t="s">
        <v>12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30</v>
      </c>
      <c r="C8" s="6" t="s">
        <v>12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16</v>
      </c>
      <c r="C9" s="6" t="s">
        <v>17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21</v>
      </c>
      <c r="C10" s="6" t="s">
        <v>17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22</v>
      </c>
      <c r="C11" s="6" t="s">
        <v>17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178</v>
      </c>
      <c r="C12" s="6" t="s">
        <v>12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19</v>
      </c>
      <c r="C13" s="6" t="s">
        <v>17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13</v>
      </c>
      <c r="C14" s="6" t="s">
        <v>12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170</v>
      </c>
      <c r="C15" s="6" t="s">
        <v>12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182</v>
      </c>
      <c r="C16" s="6" t="s">
        <v>12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14</v>
      </c>
      <c r="C17" s="6" t="s">
        <v>12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25</v>
      </c>
      <c r="C18" s="6" t="s">
        <v>26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172</v>
      </c>
      <c r="C19" s="6" t="s">
        <v>12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15</v>
      </c>
      <c r="C20" s="6" t="s">
        <v>12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27</v>
      </c>
      <c r="C21" s="6" t="s">
        <v>10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18</v>
      </c>
      <c r="C22" s="6" t="s">
        <v>12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24</v>
      </c>
      <c r="C23" s="6" t="s">
        <v>12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232</v>
      </c>
      <c r="C24" s="6" t="s">
        <v>12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70</v>
      </c>
      <c r="C25" s="6" t="s">
        <v>55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108</v>
      </c>
      <c r="C26" s="6" t="s">
        <v>17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43</v>
      </c>
      <c r="C27" s="6" t="s">
        <v>12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124</v>
      </c>
      <c r="C28" s="6" t="s">
        <v>17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116</v>
      </c>
      <c r="C29" s="6" t="s">
        <v>17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32</v>
      </c>
      <c r="C30" s="6" t="s">
        <v>10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29</v>
      </c>
      <c r="C31" s="6" t="s">
        <v>26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35</v>
      </c>
      <c r="C32" s="6" t="s">
        <v>10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69</v>
      </c>
      <c r="C33" s="6" t="s">
        <v>55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31</v>
      </c>
      <c r="C34" s="6" t="s">
        <v>26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42</v>
      </c>
      <c r="C35" s="6" t="s">
        <v>10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33</v>
      </c>
      <c r="C36" s="6" t="s">
        <v>26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44</v>
      </c>
      <c r="C37" s="6" t="s">
        <v>10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41</v>
      </c>
      <c r="C38" s="6" t="s">
        <v>12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36</v>
      </c>
      <c r="C39" s="6" t="s">
        <v>26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37</v>
      </c>
      <c r="C40" s="6" t="s">
        <v>26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34</v>
      </c>
      <c r="C41" s="6" t="s">
        <v>10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49</v>
      </c>
      <c r="C42" s="6" t="s">
        <v>17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57</v>
      </c>
      <c r="C43" s="6" t="s">
        <v>12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48</v>
      </c>
      <c r="C44" s="6" t="s">
        <v>10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38</v>
      </c>
      <c r="C45" s="6" t="s">
        <v>10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58</v>
      </c>
      <c r="C46" s="6" t="s">
        <v>26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45</v>
      </c>
      <c r="C47" s="6" t="s">
        <v>26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60</v>
      </c>
      <c r="C48" s="6" t="s">
        <v>26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46</v>
      </c>
      <c r="C49" s="6" t="s">
        <v>26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39</v>
      </c>
      <c r="C50" s="6" t="s">
        <v>10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52</v>
      </c>
      <c r="C51" s="6" t="s">
        <v>10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53</v>
      </c>
      <c r="C52" s="6" t="s">
        <v>10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68</v>
      </c>
      <c r="C53" s="6" t="s">
        <v>12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66</v>
      </c>
      <c r="C54" s="6" t="s">
        <v>12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40</v>
      </c>
      <c r="C55" s="6" t="s">
        <v>26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63</v>
      </c>
      <c r="C56" s="6" t="s">
        <v>26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54</v>
      </c>
      <c r="C57" s="6" t="s">
        <v>55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47</v>
      </c>
      <c r="C58" s="6" t="s">
        <v>12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51</v>
      </c>
      <c r="C59" s="6" t="s">
        <v>12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64</v>
      </c>
      <c r="C60" s="6" t="s">
        <v>17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62</v>
      </c>
      <c r="C61" s="6" t="s">
        <v>17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56</v>
      </c>
      <c r="C62" s="6" t="s">
        <v>17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67</v>
      </c>
      <c r="C63" s="6" t="s">
        <v>26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65</v>
      </c>
      <c r="C64" s="6" t="s">
        <v>17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233</v>
      </c>
      <c r="C65" s="6" t="s">
        <v>12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61</v>
      </c>
      <c r="C66" s="6" t="s">
        <v>17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59</v>
      </c>
      <c r="C67" s="6" t="s">
        <v>17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50</v>
      </c>
      <c r="C68" s="6" t="s">
        <v>17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192</v>
      </c>
      <c r="C69" s="6" t="s">
        <v>12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165</v>
      </c>
      <c r="C70" s="6" t="s">
        <v>12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174</v>
      </c>
      <c r="C71" s="6" t="s">
        <v>12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184</v>
      </c>
      <c r="C72" s="6" t="s">
        <v>12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112</v>
      </c>
      <c r="C73" s="6" t="s">
        <v>17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120</v>
      </c>
      <c r="C74" s="6" t="s">
        <v>17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118</v>
      </c>
      <c r="C75" s="6" t="s">
        <v>17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128</v>
      </c>
      <c r="C76" s="6" t="s">
        <v>17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194</v>
      </c>
      <c r="C77" s="6" t="s">
        <v>12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196</v>
      </c>
      <c r="C78" s="6" t="s">
        <v>12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180</v>
      </c>
      <c r="C79" s="6" t="s">
        <v>12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122</v>
      </c>
      <c r="C80" s="6" t="s">
        <v>17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114</v>
      </c>
      <c r="C81" s="6" t="s">
        <v>17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106</v>
      </c>
      <c r="C82" s="6" t="s">
        <v>17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110</v>
      </c>
      <c r="C83" s="6" t="s">
        <v>17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168</v>
      </c>
      <c r="C84" s="6" t="s">
        <v>12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176</v>
      </c>
      <c r="C85" s="6" t="s">
        <v>12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126</v>
      </c>
      <c r="C86" s="6" t="s">
        <v>17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71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136" t="s">
        <v>234</v>
      </c>
      <c r="B89" s="136"/>
      <c r="C89" s="136"/>
      <c r="D89" s="136"/>
      <c r="E89" s="136"/>
      <c r="F89" s="136"/>
    </row>
    <row r="90" spans="1:8">
      <c r="A90" s="136"/>
      <c r="B90" s="136"/>
      <c r="C90" s="136"/>
      <c r="D90" s="136"/>
      <c r="E90" s="136"/>
      <c r="F90" s="136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4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6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4.5"/>
  <sheetData/>
  <pageMargins left="0.7" right="0.7" top="0.75" bottom="0.75" header="0.3" footer="0.3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showRowColHeaders="0" zoomScale="114" zoomScaleNormal="114" workbookViewId="0"/>
  </sheetViews>
  <sheetFormatPr defaultColWidth="10" defaultRowHeight="14.5"/>
  <sheetData/>
  <pageMargins left="0.7" right="0.7" top="0.75" bottom="0.75" header="0.3" footer="0.3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Region wise details</vt:lpstr>
      <vt:lpstr>All India sorted on VC</vt:lpstr>
      <vt:lpstr>ACCOUNTING SOFTWARE</vt:lpstr>
      <vt:lpstr>Sheet1</vt:lpstr>
      <vt:lpstr>All India sorted on VC (2)</vt:lpstr>
      <vt:lpstr>Chart1</vt:lpstr>
      <vt:lpstr>Chart1 (2)</vt:lpstr>
      <vt:lpstr>'All India sorted on VC'!Print_Area</vt:lpstr>
      <vt:lpstr>'All India sorted on VC (2)'!Print_Area</vt:lpstr>
      <vt:lpstr>'Region wise details'!Print_Area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2024-01-15T12:30:55Z</cp:lastPrinted>
  <dcterms:created xsi:type="dcterms:W3CDTF">2016-11-15T08:19:00Z</dcterms:created>
  <dcterms:modified xsi:type="dcterms:W3CDTF">2024-02-16T17:09:37Z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